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580" activeTab="0"/>
  </bookViews>
  <sheets>
    <sheet name="Raport końcowy" sheetId="1" r:id="rId1"/>
    <sheet name="Zał. 1" sheetId="2" r:id="rId2"/>
    <sheet name="Zał. 2" sheetId="3" r:id="rId3"/>
    <sheet name="Zał. 6" sheetId="4" r:id="rId4"/>
    <sheet name="Zał. 7" sheetId="5" r:id="rId5"/>
  </sheets>
  <externalReferences>
    <externalReference r:id="rId8"/>
  </externalReferences>
  <definedNames>
    <definedName name="days_of_month">'[1]List'!$C$2:$AG$2</definedName>
    <definedName name="eligible_period_years">'[1]List'!$C$4:$I$4</definedName>
    <definedName name="months_of_year">'[1]List'!$C$3:$N$3</definedName>
    <definedName name="_xlnm.Print_Area" localSheetId="0">'Raport końcowy'!$A$1:$M$188</definedName>
  </definedNames>
  <calcPr fullCalcOnLoad="1"/>
</workbook>
</file>

<file path=xl/sharedStrings.xml><?xml version="1.0" encoding="utf-8"?>
<sst xmlns="http://schemas.openxmlformats.org/spreadsheetml/2006/main" count="454" uniqueCount="253">
  <si>
    <t>Fax</t>
  </si>
  <si>
    <t>Podsumowanie programu</t>
  </si>
  <si>
    <t>Państwo - Beneficjent</t>
  </si>
  <si>
    <t>Tytuł programu</t>
  </si>
  <si>
    <t>Numer programu</t>
  </si>
  <si>
    <t>Planowane całkowite wydatki (euro)</t>
  </si>
  <si>
    <t>Kwota przyznanego dofinansowania (euro)</t>
  </si>
  <si>
    <t>Data zakończenia programu</t>
  </si>
  <si>
    <t>Operator Programu</t>
  </si>
  <si>
    <t>Osoba do kontaktu</t>
  </si>
  <si>
    <t>Stanowisko</t>
  </si>
  <si>
    <t>Adres</t>
  </si>
  <si>
    <t>Telefon komórkowy</t>
  </si>
  <si>
    <t>Telefon stacjonarny</t>
  </si>
  <si>
    <t>E-mail</t>
  </si>
  <si>
    <t>Podpis Operatora Programu</t>
  </si>
  <si>
    <t>Imię i nazwisko</t>
  </si>
  <si>
    <t>Podpis</t>
  </si>
  <si>
    <t>Data</t>
  </si>
  <si>
    <t>dzień</t>
  </si>
  <si>
    <t>miesiąc</t>
  </si>
  <si>
    <t>rok</t>
  </si>
  <si>
    <t xml:space="preserve">Poświadczenie faktycznie poniesionych wydatków </t>
  </si>
  <si>
    <t xml:space="preserve">Data końcowa okresu ponoszenia wydatków </t>
  </si>
  <si>
    <t xml:space="preserve">Data początkowa okresu ponoszenia wydatków </t>
  </si>
  <si>
    <t>Wydatki poniesione w tym okresie</t>
  </si>
  <si>
    <t xml:space="preserve">Wydatki poniesione do tego okresu </t>
  </si>
  <si>
    <t>Wydatki poniesione w ramach programu (euro)</t>
  </si>
  <si>
    <t>Wydatki kwalifikowalne</t>
  </si>
  <si>
    <t>Wydatki niekwalifikowalne</t>
  </si>
  <si>
    <t>Wydatki całkowite</t>
  </si>
  <si>
    <t>Poniesione wydatki -  informacje szczegółowe</t>
  </si>
  <si>
    <t>Tytuł</t>
  </si>
  <si>
    <t>Zarządzanie programem</t>
  </si>
  <si>
    <t>Miesiąc 1</t>
  </si>
  <si>
    <t>Miesiąc 2</t>
  </si>
  <si>
    <t>Miesiąc 3</t>
  </si>
  <si>
    <t>Miesiąc 4</t>
  </si>
  <si>
    <t>Suma</t>
  </si>
  <si>
    <t>CZĘŚĆ B - SALDO KOŃCOWE</t>
  </si>
  <si>
    <t>Kwota zatrzymana w ramach salda końcowego</t>
  </si>
  <si>
    <t>Pomniejszone o:</t>
  </si>
  <si>
    <t>Saldo końcowe</t>
  </si>
  <si>
    <t xml:space="preserve">Saldo końcowe do wypłaty na rzecz Operatora Programu </t>
  </si>
  <si>
    <t>Saldo końcowe do wypłaty na rzecz KMF/NMSZ</t>
  </si>
  <si>
    <t>Rzeczywiste całkowite wydatki (euro)</t>
  </si>
  <si>
    <t>Rzeczywiste całkowite wydatki kwalifikowalne(euro)</t>
  </si>
  <si>
    <t>Rzeczywiście poniesione wydatki w tym okresie</t>
  </si>
  <si>
    <t>CZĘŚĆ A - ZESTAWIENIE RZECZYWIŚCIE PONIESIONYCH WYDATKÓW ZA OSTATNI OKRES SPRAWOZDAWCZY</t>
  </si>
  <si>
    <t>Pełna nazwa</t>
  </si>
  <si>
    <t>Planowane całkowite wydatki kwalifikowalne (euro)</t>
  </si>
  <si>
    <t>Poziom przyznanego dofinansowania</t>
  </si>
  <si>
    <t>Data zobowiązania Darczyńców</t>
  </si>
  <si>
    <t>Instytucja Certyfikąca</t>
  </si>
  <si>
    <t>Miesiąc zakończenia programu</t>
  </si>
  <si>
    <t xml:space="preserve">Opis rzeczywiście poniesionych wydatków 
</t>
  </si>
  <si>
    <t>PLN</t>
  </si>
  <si>
    <t>kurs wymiany</t>
  </si>
  <si>
    <t>EUR</t>
  </si>
  <si>
    <t>Miesiąc</t>
  </si>
  <si>
    <t>PLN/EUR</t>
  </si>
  <si>
    <t>Wydatki kwalifiko-
walne</t>
  </si>
  <si>
    <t>Wydatki niekwalifiko-
walne</t>
  </si>
  <si>
    <t>Całkowite wydatki</t>
  </si>
  <si>
    <t>Wyliczenie salda końcowego</t>
  </si>
  <si>
    <t>Całkowite wydatki kwalifikowalne</t>
  </si>
  <si>
    <t>NMF</t>
  </si>
  <si>
    <t>Całkowite zaraportowane kwalifikowalne wydatki dla programu</t>
  </si>
  <si>
    <t>= Całkowite skorygowane wydatki kwalifikowalne</t>
  </si>
  <si>
    <t>+/- Dostosowanie/skorygowanie zaraportowanych wydatków kwalifikowalnych</t>
  </si>
  <si>
    <t>Całkowite odsetki wygenerowane do dnia złożenia raportu końcowego dla programu, nie zwrócone do KMF/NMSZ</t>
  </si>
  <si>
    <t>Dostosowanie salda końcowego do zapłaty</t>
  </si>
  <si>
    <t>Zaświadczam, że jestem w pełni upoważniony/a do podpisania niniejszego załącznika finansowego do raportu końcowego dla programu.
Dokonałem/a rzetelnej weryfikacji rzeczywiście poniesionych wydatków opisanych w Części A oraz obliczenia salda końcowego określonego w Części B niniejszego raportu i potwierdzam, że zamieszczone informacje są prawidłowe. Potwierdzam, że przedmiotowy program jest wdrażany w sposób zgodny z Porozumieniem/Umową w sprawie programu oraz że poniesione wydatki zostały przedstawione poprawnie.</t>
  </si>
  <si>
    <t>Opcjonalnie drugi podpis</t>
  </si>
  <si>
    <t>Poniesione wydatki - podsumowanie</t>
  </si>
  <si>
    <t>Narastająco</t>
  </si>
  <si>
    <t>Całkowite zaliczki i płatności okresowe wypłacone na rzecz programu przez KMF/NMSZ</t>
  </si>
  <si>
    <t>MF EOG</t>
  </si>
  <si>
    <t>Oczekiwane dofinansowanie z MF EOG/NMF (…%)</t>
  </si>
  <si>
    <r>
      <t>PL (</t>
    </r>
    <r>
      <rPr>
        <i/>
        <sz val="14"/>
        <rFont val="Calibri"/>
        <family val="2"/>
      </rPr>
      <t>nr i nazwa programu</t>
    </r>
    <r>
      <rPr>
        <sz val="14"/>
        <rFont val="Calibri"/>
        <family val="2"/>
      </rPr>
      <t>)
FB za okres: ...
Wzór załącznika finansowego do raportu końcowego dla programu
Mechanizm Finansowy EOG i Norweski Mechanizm Finansowy na lata 2009-2014</t>
    </r>
  </si>
  <si>
    <t>Numer i Tytuł Programu</t>
  </si>
  <si>
    <t>PL03 Wzmocnienie monitoringu środowiska oraz działań kontrolnych</t>
  </si>
  <si>
    <t>Załącznik nr 1</t>
  </si>
  <si>
    <t>Lp.</t>
  </si>
  <si>
    <t>Nr dokumentu</t>
  </si>
  <si>
    <t xml:space="preserve">NR księgowy lub ewidencyjny </t>
  </si>
  <si>
    <t>Kategoria***</t>
  </si>
  <si>
    <t>Opis wydatku - nazwa towaru lub usługi/ pozycja na dokumnecie</t>
  </si>
  <si>
    <t>Data wystawienia dokumentu</t>
  </si>
  <si>
    <t>Kwota brutto dokumentu 
w PLN</t>
  </si>
  <si>
    <t>Kwota kwalifikowalna w PLN</t>
  </si>
  <si>
    <t>Kurs przeliczeniowy EUR</t>
  </si>
  <si>
    <t>Kwota 
w EUR</t>
  </si>
  <si>
    <t>Data płatności</t>
  </si>
  <si>
    <t xml:space="preserve">Miesiąc płatności w okresie sprawozdawczym </t>
  </si>
  <si>
    <t>maj</t>
  </si>
  <si>
    <t>czerwiec</t>
  </si>
  <si>
    <t>lipiec</t>
  </si>
  <si>
    <t>sierpień</t>
  </si>
  <si>
    <t>Zarządzanie</t>
  </si>
  <si>
    <t>RAZEM</t>
  </si>
  <si>
    <t>Bezpośrednie</t>
  </si>
  <si>
    <t>Działania uzupełniające</t>
  </si>
  <si>
    <t>Nie dotyczy</t>
  </si>
  <si>
    <t>Fundusz Współpracy Dwustronnej</t>
  </si>
  <si>
    <t>Przygotowanie Programu</t>
  </si>
  <si>
    <t>przygotowanie programu</t>
  </si>
  <si>
    <t>Załącznik nr 1a</t>
  </si>
  <si>
    <t>Kategoria</t>
  </si>
  <si>
    <t>Dotychczas raportowane 
(EUR)</t>
  </si>
  <si>
    <t>Bieżący raport  (EUR)</t>
  </si>
  <si>
    <t>Łącznie 
(EUR)*</t>
  </si>
  <si>
    <t>Pośrednie</t>
  </si>
  <si>
    <t>ŁĄCZNIE</t>
  </si>
  <si>
    <t>Sporządził/-a</t>
  </si>
  <si>
    <t>Zatwierdził/-a</t>
  </si>
  <si>
    <t>Data:</t>
  </si>
  <si>
    <t>Podpis:</t>
  </si>
  <si>
    <t>Operator Programu wypełnia pola w kolorze jasnoniebieskim</t>
  </si>
  <si>
    <t>* Z uwagi na inny sposób zaokrąglania w formularzu IFR - kwoty w EUR w podziale na kategorie mają charakter poglądowy</t>
  </si>
  <si>
    <r>
      <t xml:space="preserve">** Dotyczy tylko wydatków FWD ponoszonych na działania Operatora Programu. Płatności dla beneficjentów w ramach FWD powinny zostać ujęte w </t>
    </r>
    <r>
      <rPr>
        <i/>
        <sz val="9"/>
        <rFont val="Arial CE"/>
        <family val="0"/>
      </rPr>
      <t>zestawieniu środków przekazanych benficjentom</t>
    </r>
    <r>
      <rPr>
        <sz val="9"/>
        <rFont val="Arial CE"/>
        <family val="0"/>
      </rPr>
      <t xml:space="preserve"> (zał. nr 6)</t>
    </r>
  </si>
  <si>
    <t xml:space="preserve">*** Kategoria kosztów bezpośrednich i pośrednich dotyczy wyłącznie kosztów zarządzania; "nie dotyczy" należy wybrać w odniesieniu do pozostałych kosztów (z wyłączeniem kosztów zarządzania). </t>
  </si>
  <si>
    <t>Listy pomocnicze</t>
  </si>
  <si>
    <t>Tytuł i nr programu</t>
  </si>
  <si>
    <t>PL02 Ochrona różnorodności biologicznej i ekosystemów</t>
  </si>
  <si>
    <t>PL04 Oszczędzanie energii i promowanie odnawialnych źródeł energii</t>
  </si>
  <si>
    <t>PL07 Poprawa i lepsze dostosowanie ochrony zdrowia do trendów demograficzno-epidemiologicznych</t>
  </si>
  <si>
    <t>PL08 Konserwacja i rewitalizacja dziedzictwa kulturowego i naturalnego</t>
  </si>
  <si>
    <t>PL09 Promocja różnorodności w kulturze i sztuce w ramach europejskiego dziedzictwa kulturowego</t>
  </si>
  <si>
    <t>PL10 Program stypendialny EOG &amp; Norwesko-polski program stypendialny</t>
  </si>
  <si>
    <t>PL12 Norwesko-Polska Współpraca Badawcza</t>
  </si>
  <si>
    <t>PL13 Ograniczanie społecznych nierówności w zdrowiu</t>
  </si>
  <si>
    <t>PL14 Przeciwdziałanie przemocy w rodzinie i przemocy ze względu na płeć</t>
  </si>
  <si>
    <t>PL15 Współpraca w obszarze Schengen oraz walka z przestępczością transgraniczną i zorganizowaną, w tym przeciwdziałanie handlowi ludźmi oraz migracjom gup przestępczych</t>
  </si>
  <si>
    <t>PL16 Budowanie potencjału instytucjonalnego i współpraca w obszarze wymiaru sprawiedliwości/Poprawa skuteczności wymiaru sprawiedliwości</t>
  </si>
  <si>
    <t>PL17 Wsparcie służby więziennej, w tym sankcji pozawięziennych</t>
  </si>
  <si>
    <t>Przygotowanie programu</t>
  </si>
  <si>
    <t>Fundusz współpracy dwustronnej na poziomie programu</t>
  </si>
  <si>
    <t>styczeń</t>
  </si>
  <si>
    <t>luty</t>
  </si>
  <si>
    <t>marzec</t>
  </si>
  <si>
    <t>kwiecień</t>
  </si>
  <si>
    <t>wrzesień</t>
  </si>
  <si>
    <t>październik</t>
  </si>
  <si>
    <t>listopad</t>
  </si>
  <si>
    <t>grudzień</t>
  </si>
  <si>
    <t>Załącznik do Raportu końcowego</t>
  </si>
  <si>
    <t xml:space="preserve"> Załącznik do Raportu końcowego</t>
  </si>
  <si>
    <t>Zestawienie kosztów/wydatków za okres</t>
  </si>
  <si>
    <t>Załącznik nr 6 - Zestawienie środków przekazanych beneficjentom w okresie sprawozdawczym</t>
  </si>
  <si>
    <t>Zestawienie płatności zrealizowanych na rzecz beneficjentów</t>
  </si>
  <si>
    <t>Nr</t>
  </si>
  <si>
    <t>Nazwa beneficjenta</t>
  </si>
  <si>
    <t>Tytuł projektu</t>
  </si>
  <si>
    <t>Numer projektu</t>
  </si>
  <si>
    <t>Nabór</t>
  </si>
  <si>
    <t>Kwota dofinansowania** wg umowy</t>
  </si>
  <si>
    <t>Środki przekazane*** beneficjentom w okresie sprawozdawczym</t>
  </si>
  <si>
    <t>Rodzaj płatności</t>
  </si>
  <si>
    <t>Płatności w miesiącach</t>
  </si>
  <si>
    <t>EUR*</t>
  </si>
  <si>
    <t>miesiąc płatności</t>
  </si>
  <si>
    <t>kurs z IFR</t>
  </si>
  <si>
    <t xml:space="preserve">płatność okresowa </t>
  </si>
  <si>
    <t>…</t>
  </si>
  <si>
    <t>* jeśli dotyczy - dla umów zawartych w EUR</t>
  </si>
  <si>
    <t>** dofinansowanie ze środków Mechanizmu Finansowego EOG i/lub Norweskiego Mechanizmu Finansowego</t>
  </si>
  <si>
    <t xml:space="preserve">*** w przypadku beneficjentów będacych PJB należy uwzględnić kwotę scertyfikowaną przez Operatora </t>
  </si>
  <si>
    <t>Miesiąc płatności</t>
  </si>
  <si>
    <t xml:space="preserve">styczeń </t>
  </si>
  <si>
    <t xml:space="preserve">marzec </t>
  </si>
  <si>
    <t>rodzaj płatności</t>
  </si>
  <si>
    <t>zaliczka</t>
  </si>
  <si>
    <t xml:space="preserve">pierwsza płatność </t>
  </si>
  <si>
    <t>płatność końcowa</t>
  </si>
  <si>
    <t>inna</t>
  </si>
  <si>
    <t xml:space="preserve">Rezultat 1 </t>
  </si>
  <si>
    <t>Rezultat 2</t>
  </si>
  <si>
    <t>Rezultat 3</t>
  </si>
  <si>
    <t>Rezultat 4</t>
  </si>
  <si>
    <t>Nazwa Operatora Programu / Programów</t>
  </si>
  <si>
    <t xml:space="preserve">Nr i tytuł Programu / Programów </t>
  </si>
  <si>
    <t>Lista dotyczy wydatków poniesionych w okresie</t>
  </si>
  <si>
    <r>
      <t xml:space="preserve">Przedmiot </t>
    </r>
    <r>
      <rPr>
        <b/>
        <sz val="8"/>
        <rFont val="Arial"/>
        <family val="2"/>
      </rPr>
      <t>zamówienia**</t>
    </r>
  </si>
  <si>
    <t>% zaangażowania środków MF EOG i NMF w kwocie zawartej umowy na podstawie przeprowadzonego postępowania z kolumny 2***</t>
  </si>
  <si>
    <t>Nr, data  oraz okres obowiązywania zawartej umowy lub numer i data wystawienia faktury w przypadku gdy umowa nie została zawarta****</t>
  </si>
  <si>
    <t>Tryb postępowania*****</t>
  </si>
  <si>
    <t>Czy wartość udzielonego zamówienia poniżej 14 000/  30 000 euro netto
[tak/nie]******</t>
  </si>
  <si>
    <t>Numer pozycji pod jaką ujęto wydatek w zestawieniu wydatków - załączniku nr 1 do FRO (w przypadku kilku programów należy przyporządkować zgodnie z zestawieniem dla właściwego programu)</t>
  </si>
  <si>
    <t>Oświadczam, że szacowana wartość zamówień, dla których wskazano tryb postępowania art. 4 pkt 8, dotyczących tego samego przedmiotu zamówienia oraz związanych z funkcjonowaniem [nazwa OP] nie przekraczają kwoty 14 000 / 30 000 euro w ciągu całego [podać rok] roku. Oświadczam, że szacowana wartość zamówień, dla których wskazano tryb postępowania art. 4 pkt 8, dotyczących tego samego przedmiotu zamówienia oraz związanych wyłącznie z realizacją [nazwa Programu lub Funduszu] nie przekraczają kwoty 14 000 / 30 000 euro przez cały okres trwania [nazwa Programu lub Funduszu].</t>
  </si>
  <si>
    <t>……………………………………………………….</t>
  </si>
  <si>
    <t>podpis osoby upoważnionej</t>
  </si>
  <si>
    <t>* w przypadku realizacji przez jednego Operatora kilku Programów, należy wypełnić jeden załącznik dla wszystkich programów realizowanych przez OP w ramach Mechanizmów Finansowych 2009 - 2014. Należy uwzględniać wyłącznie zamówienia, tj. umowy, których stroną jest OP. Nie należy uwzględniać umów, których stroną jest pracownik (nabywcą wskazanym na fakturze jest pracownik), np. kurs językowy, nocleg w hotelu.</t>
  </si>
  <si>
    <t>** należy wpisać przedmiot zamówienia (umowy). Jeżeli postępowanie było prowadzone w podziale na części i zostało zawartych kilka umów, to każdą umowę należy wpisać w oddzielnym wierszu.</t>
  </si>
  <si>
    <t>*** należy wpisać % zaangażowania środków MF EOG i NMF w kwocie zawartej umowy. Przy obliczaniu zaangażowania środków MF EOG i NMF uwzględnia się wyłącznie wartość zawartych umów. Jeżeli z góry nie został zaplanowany udział środków MF EOG i NMF w realizacji danego zamówienia prosimy o oszacowanie jaki jest planowany udział środków MF EOG i NMF w wartości danego zamówienia. Kwotę całego zamówienia należy odnieść do wartości środków MF EOG i NMF bez współfinansowania krajowego.</t>
  </si>
  <si>
    <t>**** należy wpisać dane dotyczące tylko tych umów lub faktur, które są współfinansowane ze środków MF EOG i NMF</t>
  </si>
  <si>
    <t>***** jeżeli zamówienie nie było przewidziane w planie zamówień publicznych OP na dany rok, należy do wybranego trybu zamówienia dopisać "zamówienie udzielone poza planem zamówień publicznych". Jeżeli zamówienie zostało udzielone w częściach na podstawie art. 6a ustawy - Pzp, należy do wybranego trybu zamówienia dopisać "na podstawie art. 6a".</t>
  </si>
  <si>
    <t>****** należy odnieść się do wartość netto zawartej umowy.</t>
  </si>
  <si>
    <t>przetarg nieograniczony</t>
  </si>
  <si>
    <t>tak</t>
  </si>
  <si>
    <t>przetarg ograniczony</t>
  </si>
  <si>
    <t>nie</t>
  </si>
  <si>
    <t>negocjacje z ogłoszeniem</t>
  </si>
  <si>
    <t>dialog konkurencyjny</t>
  </si>
  <si>
    <t>negocjacje bez ogłoszenia</t>
  </si>
  <si>
    <t>zamówienie z wolnej ręki</t>
  </si>
  <si>
    <t>zapytanie o cenę</t>
  </si>
  <si>
    <t>licytacja elektroniczna</t>
  </si>
  <si>
    <t>nie ma zastosowania ustawa Pzp [podać podstawę prawną]</t>
  </si>
  <si>
    <t>podmiot nie jest zamawiającym w rozumieniu ustawy pzp</t>
  </si>
  <si>
    <t>Raport końcowy</t>
  </si>
  <si>
    <t>Załącznik nr 7 - Lista zamówień publicznych Operatora Programu Mechanizmu Finansowego EOG i Norweskiego Mechanizmu Finansowego 2009-2014 w odniesieniu do wydatków poniesionych w raportowanym okresie sprawozdawczym*</t>
  </si>
  <si>
    <t>Załącznik nr 2</t>
  </si>
  <si>
    <t xml:space="preserve">Nazwa Operatora Programu (Resort/ Departament/ Rodzaj Instytucji) </t>
  </si>
  <si>
    <t xml:space="preserve">za okres </t>
  </si>
  <si>
    <t>Nr listy płac</t>
  </si>
  <si>
    <t>Pracownik  - dochody</t>
  </si>
  <si>
    <t>Pracownik - potrącenia</t>
  </si>
  <si>
    <t>Koszty poniesione przez pracodawcę</t>
  </si>
  <si>
    <r>
      <t xml:space="preserve">Data dokonania płatności </t>
    </r>
    <r>
      <rPr>
        <sz val="10"/>
        <rFont val="Arial"/>
        <family val="2"/>
      </rPr>
      <t xml:space="preserve">(RRRR-MM-DD) </t>
    </r>
    <r>
      <rPr>
        <b/>
        <sz val="10"/>
        <rFont val="Arial"/>
        <family val="2"/>
      </rPr>
      <t xml:space="preserve"> </t>
    </r>
  </si>
  <si>
    <t>Kod stanowiska</t>
  </si>
  <si>
    <t>etat/finansowanie***</t>
  </si>
  <si>
    <t>Nazwa Instytucji w skrócie</t>
  </si>
  <si>
    <t>Płaca zas.</t>
  </si>
  <si>
    <t>Dod. staż.</t>
  </si>
  <si>
    <t>Dod. SC</t>
  </si>
  <si>
    <t>Wyn.chor</t>
  </si>
  <si>
    <t>Inne</t>
  </si>
  <si>
    <t>Łącznie wynagrodzenie</t>
  </si>
  <si>
    <t>Składki (ZUS + składka na ubezp. zdr.)</t>
  </si>
  <si>
    <t>Podatek</t>
  </si>
  <si>
    <t>Potrącenia inne</t>
  </si>
  <si>
    <t>Wynagrodzenie - Przelew</t>
  </si>
  <si>
    <t xml:space="preserve">Łącznie </t>
  </si>
  <si>
    <t>Składki ZUS</t>
  </si>
  <si>
    <t>FP</t>
  </si>
  <si>
    <t>Łącznie całość</t>
  </si>
  <si>
    <t>10=5+6+7+8+9</t>
  </si>
  <si>
    <t>15=11+12+13+14</t>
  </si>
  <si>
    <t>18=10+16+17</t>
  </si>
  <si>
    <t>Razem:</t>
  </si>
  <si>
    <t>Dofinansowanie 85 % (5)</t>
  </si>
  <si>
    <t>Współfinansowanie 15% (6)</t>
  </si>
  <si>
    <t>Potwierdzam zgodność poniesionych wydatków opisanych w powyższym zestawieniu z zapisami ewidencji księgowej prowadzonej dla ww. Programu Operacyjnego</t>
  </si>
  <si>
    <t>Sporządził:**</t>
  </si>
  <si>
    <t>Sprawdził:**</t>
  </si>
  <si>
    <t>Zatwierdził:**</t>
  </si>
  <si>
    <t>* Należy odpowiednio uzupełnić w zależności od źródła finansowania Programu Operacyjnego</t>
  </si>
  <si>
    <t>** Czytelny podpis lub parafa i pieczęć (podpisy w zakresie sporządził i sprawdził są opcjonalna, obligatoryjny jest podpis zatwierdzającego)</t>
  </si>
  <si>
    <t>*** dodatek zadaniowy</t>
  </si>
  <si>
    <t>UWAGA: Do załącznika nr 1 należy przenieść kwoty RAZEM pogrupowane według dat płatności</t>
  </si>
  <si>
    <t>Zestawienie wydatków poniesionych przez Operatora Programu na wynagrodzenia osobowe pracowników wraz z pochodnymi finansowane w zakresie kosztów zarządzania Programu Operacyjnego PL …</t>
  </si>
  <si>
    <t xml:space="preserve">Instytucja Certyfikująca niniejszym poświadcza, iż:
(i) zestawienie wydatków kwaliifkowalnych zgłoszonych przez Operatora Programu jest w pełni zgodne z załączonymi dokumentami;
(ii) załączona dokumentacja została zweryfikowana i potwierdzono jej autentyczność, poprawność i prawidłowość;
(iii) podsumowanie wydatków kwalifikowalnych rzeczywiście poniesionych bazuje na rzetelnie prowadzonej rachunkowości, która jest zgodna z ogólnie przyjętymi zasadami  i metodami;
(iv) wydatki kwalifikowalne rzeczywiście poniesione wliczają się w zakres wydatków kwalifikowalnych zgodnie z Regulacjami w sprawie wdrażania Mechanizmu Finansowego EGO/Norweskiego Mechanizmu Finansowego na lata 2009-2014;
(v) wydatki zostały poniesione w ramach wdrażania programu zgodnie z porozumieniem/umową w sprawie programu;
(vi) została zapewniona właściwa ścieżka audytu.
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</si>
</sst>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mmm"/>
    <numFmt numFmtId="181" formatCode="#,##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[$€-1]"/>
    <numFmt numFmtId="187" formatCode="[$€-2]\ #,##0.00"/>
    <numFmt numFmtId="188" formatCode="[$-415]d\ mmm\ yy;@"/>
    <numFmt numFmtId="189" formatCode="[$€-C07]\ #,##0"/>
    <numFmt numFmtId="190" formatCode="#,##0\ &quot;zł&quot;"/>
    <numFmt numFmtId="191" formatCode="yyyy/mm/dd;@"/>
    <numFmt numFmtId="192" formatCode="#,##0.00\ &quot;zł&quot;"/>
    <numFmt numFmtId="193" formatCode="0.0000"/>
    <numFmt numFmtId="194" formatCode="#,##0.00\ [$€-1];[Red]\-#,##0.00\ [$€-1]"/>
    <numFmt numFmtId="195" formatCode="#,##0.00\ _z_ł"/>
    <numFmt numFmtId="196" formatCode="#,##0\ [$€-1];[Red]\-#,##0\ [$€-1]"/>
    <numFmt numFmtId="197" formatCode="#,##0.00\ [$PLN]"/>
    <numFmt numFmtId="198" formatCode="#,##0\ [$PLN]"/>
    <numFmt numFmtId="199" formatCode="#,##0.00\ [$PLN];\-#,##0.00\ [$PLN]"/>
    <numFmt numFmtId="200" formatCode="#,##0\ [$EUR]"/>
    <numFmt numFmtId="201" formatCode="#,##0.00\ [$EUR]"/>
  </numFmts>
  <fonts count="8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6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name val="Calibri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i/>
      <sz val="14"/>
      <name val="Calibri"/>
      <family val="2"/>
    </font>
    <font>
      <sz val="9"/>
      <name val="Arial CE"/>
      <family val="2"/>
    </font>
    <font>
      <b/>
      <sz val="12"/>
      <name val="Arial CE"/>
      <family val="0"/>
    </font>
    <font>
      <b/>
      <sz val="9"/>
      <name val="Arial CE"/>
      <family val="0"/>
    </font>
    <font>
      <b/>
      <sz val="9"/>
      <color indexed="8"/>
      <name val="Czcionka tekstu podstawowego"/>
      <family val="2"/>
    </font>
    <font>
      <sz val="8"/>
      <name val="Arial CE"/>
      <family val="2"/>
    </font>
    <font>
      <sz val="8"/>
      <color indexed="10"/>
      <name val="Arial CE"/>
      <family val="0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9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57"/>
      <name val="Arial"/>
      <family val="2"/>
    </font>
    <font>
      <sz val="9"/>
      <color indexed="10"/>
      <name val="Arial CE"/>
      <family val="2"/>
    </font>
    <font>
      <i/>
      <sz val="9"/>
      <name val="Arial CE"/>
      <family val="0"/>
    </font>
    <font>
      <sz val="8"/>
      <color indexed="8"/>
      <name val="Arial CE"/>
      <family val="0"/>
    </font>
    <font>
      <sz val="8"/>
      <color indexed="57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sz val="8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7"/>
      <color theme="0" tint="-0.3499799966812134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 diagonalUp="1" diagonalDown="1">
      <left style="medium"/>
      <right style="medium"/>
      <top style="medium"/>
      <bottom style="thin"/>
      <diagonal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8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6" borderId="1" applyNumberFormat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0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6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right" vertical="center" inden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0" applyFont="1" applyBorder="1" applyAlignment="1">
      <alignment horizontal="right" vertical="center" indent="1"/>
    </xf>
    <xf numFmtId="0" fontId="0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indent="1"/>
      <protection/>
    </xf>
    <xf numFmtId="0" fontId="0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 indent="1"/>
    </xf>
    <xf numFmtId="18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 vertical="top" wrapText="1" indent="1"/>
      <protection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horizontal="left" vertical="center" indent="1"/>
    </xf>
    <xf numFmtId="0" fontId="11" fillId="0" borderId="0" xfId="0" applyNumberFormat="1" applyFont="1" applyFill="1" applyBorder="1" applyAlignment="1" applyProtection="1">
      <alignment horizontal="right" vertical="center" indent="1"/>
      <protection/>
    </xf>
    <xf numFmtId="0" fontId="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 indent="1"/>
      <protection/>
    </xf>
    <xf numFmtId="0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Border="1" applyAlignment="1">
      <alignment/>
    </xf>
    <xf numFmtId="3" fontId="0" fillId="32" borderId="10" xfId="56" applyNumberFormat="1" applyFont="1" applyFill="1" applyBorder="1">
      <alignment/>
      <protection/>
    </xf>
    <xf numFmtId="0" fontId="14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right" vertical="center"/>
      <protection/>
    </xf>
    <xf numFmtId="0" fontId="6" fillId="0" borderId="0" xfId="52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52" applyFont="1" applyBorder="1" applyAlignment="1">
      <alignment horizontal="right" vertical="center" indent="1"/>
      <protection/>
    </xf>
    <xf numFmtId="0" fontId="0" fillId="0" borderId="0" xfId="52" applyFont="1" applyBorder="1">
      <alignment/>
      <protection/>
    </xf>
    <xf numFmtId="0" fontId="6" fillId="0" borderId="0" xfId="52" applyNumberFormat="1" applyFont="1" applyFill="1" applyBorder="1" applyAlignment="1" applyProtection="1">
      <alignment horizontal="right" vertical="top" wrapText="1" indent="1"/>
      <protection/>
    </xf>
    <xf numFmtId="0" fontId="6" fillId="0" borderId="0" xfId="56" applyFont="1" applyBorder="1" applyAlignment="1">
      <alignment horizontal="right" vertical="center" indent="1"/>
      <protection/>
    </xf>
    <xf numFmtId="3" fontId="6" fillId="32" borderId="10" xfId="56" applyNumberFormat="1" applyFont="1" applyFill="1" applyBorder="1">
      <alignment/>
      <protection/>
    </xf>
    <xf numFmtId="3" fontId="6" fillId="33" borderId="10" xfId="56" applyNumberFormat="1" applyFont="1" applyFill="1" applyBorder="1">
      <alignment/>
      <protection/>
    </xf>
    <xf numFmtId="0" fontId="12" fillId="0" borderId="10" xfId="56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0" fontId="15" fillId="0" borderId="0" xfId="0" applyFont="1" applyBorder="1" applyAlignment="1">
      <alignment/>
    </xf>
    <xf numFmtId="0" fontId="6" fillId="33" borderId="11" xfId="0" applyNumberFormat="1" applyFont="1" applyFill="1" applyBorder="1" applyAlignment="1" applyProtection="1">
      <alignment vertical="center"/>
      <protection/>
    </xf>
    <xf numFmtId="0" fontId="6" fillId="33" borderId="12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left" wrapText="1"/>
      <protection/>
    </xf>
    <xf numFmtId="0" fontId="17" fillId="0" borderId="0" xfId="0" applyFont="1" applyFill="1" applyAlignment="1" applyProtection="1">
      <alignment wrapText="1"/>
      <protection/>
    </xf>
    <xf numFmtId="0" fontId="13" fillId="0" borderId="0" xfId="0" applyFont="1" applyFill="1" applyAlignment="1" applyProtection="1">
      <alignment wrapText="1"/>
      <protection/>
    </xf>
    <xf numFmtId="4" fontId="13" fillId="0" borderId="0" xfId="0" applyNumberFormat="1" applyFont="1" applyFill="1" applyAlignment="1" applyProtection="1">
      <alignment/>
      <protection/>
    </xf>
    <xf numFmtId="4" fontId="13" fillId="0" borderId="0" xfId="0" applyNumberFormat="1" applyFont="1" applyFill="1" applyAlignment="1" applyProtection="1">
      <alignment horizontal="right" vertical="center"/>
      <protection/>
    </xf>
    <xf numFmtId="188" fontId="13" fillId="0" borderId="0" xfId="0" applyNumberFormat="1" applyFont="1" applyFill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 horizontal="left" vertical="center" indent="3"/>
      <protection/>
    </xf>
    <xf numFmtId="0" fontId="13" fillId="0" borderId="0" xfId="0" applyFont="1" applyBorder="1" applyAlignment="1" applyProtection="1">
      <alignment wrapText="1"/>
      <protection/>
    </xf>
    <xf numFmtId="0" fontId="18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1" fontId="11" fillId="32" borderId="16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9" fontId="6" fillId="35" borderId="10" xfId="0" applyNumberFormat="1" applyFont="1" applyFill="1" applyBorder="1" applyAlignment="1">
      <alignment horizontal="center" vertical="center" wrapText="1"/>
    </xf>
    <xf numFmtId="190" fontId="6" fillId="35" borderId="10" xfId="0" applyNumberFormat="1" applyFont="1" applyFill="1" applyBorder="1" applyAlignment="1">
      <alignment horizontal="center" vertical="center" wrapText="1"/>
    </xf>
    <xf numFmtId="0" fontId="21" fillId="36" borderId="17" xfId="0" applyFont="1" applyFill="1" applyBorder="1" applyAlignment="1" applyProtection="1">
      <alignment vertical="center"/>
      <protection locked="0"/>
    </xf>
    <xf numFmtId="49" fontId="1" fillId="37" borderId="10" xfId="53" applyNumberFormat="1" applyFont="1" applyFill="1" applyBorder="1" applyAlignment="1">
      <alignment horizontal="left" vertical="center" wrapText="1"/>
      <protection/>
    </xf>
    <xf numFmtId="0" fontId="1" fillId="37" borderId="10" xfId="53" applyFont="1" applyFill="1" applyBorder="1" applyAlignment="1">
      <alignment horizontal="center" vertical="center" wrapText="1"/>
      <protection/>
    </xf>
    <xf numFmtId="49" fontId="21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36" borderId="10" xfId="0" applyNumberFormat="1" applyFont="1" applyFill="1" applyBorder="1" applyAlignment="1" applyProtection="1">
      <alignment horizontal="left" vertical="center" wrapText="1"/>
      <protection locked="0"/>
    </xf>
    <xf numFmtId="191" fontId="1" fillId="37" borderId="10" xfId="53" applyNumberFormat="1" applyFont="1" applyFill="1" applyBorder="1" applyAlignment="1">
      <alignment horizontal="right" vertical="center" wrapText="1"/>
      <protection/>
    </xf>
    <xf numFmtId="192" fontId="1" fillId="36" borderId="10" xfId="0" applyNumberFormat="1" applyFont="1" applyFill="1" applyBorder="1" applyAlignment="1" applyProtection="1">
      <alignment horizontal="right" vertical="center" wrapText="1"/>
      <protection locked="0"/>
    </xf>
    <xf numFmtId="44" fontId="1" fillId="37" borderId="10" xfId="53" applyNumberFormat="1" applyFont="1" applyFill="1" applyBorder="1" applyAlignment="1">
      <alignment horizontal="center" vertical="center" wrapText="1"/>
      <protection/>
    </xf>
    <xf numFmtId="193" fontId="1" fillId="36" borderId="10" xfId="0" applyNumberFormat="1" applyFont="1" applyFill="1" applyBorder="1" applyAlignment="1" applyProtection="1">
      <alignment vertical="center"/>
      <protection locked="0"/>
    </xf>
    <xf numFmtId="194" fontId="1" fillId="0" borderId="10" xfId="0" applyNumberFormat="1" applyFont="1" applyFill="1" applyBorder="1" applyAlignment="1" applyProtection="1">
      <alignment horizontal="right" vertical="center"/>
      <protection/>
    </xf>
    <xf numFmtId="1" fontId="1" fillId="36" borderId="10" xfId="0" applyNumberFormat="1" applyFont="1" applyFill="1" applyBorder="1" applyAlignment="1" applyProtection="1">
      <alignment horizontal="center" vertical="center"/>
      <protection locked="0"/>
    </xf>
    <xf numFmtId="192" fontId="1" fillId="0" borderId="10" xfId="0" applyNumberFormat="1" applyFont="1" applyFill="1" applyBorder="1" applyAlignment="1" applyProtection="1">
      <alignment horizontal="right" vertical="center"/>
      <protection/>
    </xf>
    <xf numFmtId="14" fontId="1" fillId="36" borderId="10" xfId="0" applyNumberFormat="1" applyFont="1" applyFill="1" applyBorder="1" applyAlignment="1" applyProtection="1">
      <alignment horizontal="right" vertical="center" wrapText="1"/>
      <protection locked="0"/>
    </xf>
    <xf numFmtId="44" fontId="1" fillId="36" borderId="10" xfId="0" applyNumberFormat="1" applyFont="1" applyFill="1" applyBorder="1" applyAlignment="1" applyProtection="1">
      <alignment horizontal="right" vertical="center"/>
      <protection locked="0"/>
    </xf>
    <xf numFmtId="0" fontId="21" fillId="36" borderId="17" xfId="0" applyFont="1" applyFill="1" applyBorder="1" applyAlignment="1" applyProtection="1">
      <alignment horizontal="right" vertical="center"/>
      <protection locked="0"/>
    </xf>
    <xf numFmtId="49" fontId="21" fillId="36" borderId="10" xfId="0" applyNumberFormat="1" applyFont="1" applyFill="1" applyBorder="1" applyAlignment="1" applyProtection="1">
      <alignment horizontal="right" vertical="center" wrapText="1"/>
      <protection locked="0"/>
    </xf>
    <xf numFmtId="192" fontId="1" fillId="36" borderId="10" xfId="0" applyNumberFormat="1" applyFont="1" applyFill="1" applyBorder="1" applyAlignment="1" applyProtection="1">
      <alignment horizontal="right" vertical="center"/>
      <protection locked="0"/>
    </xf>
    <xf numFmtId="193" fontId="1" fillId="36" borderId="10" xfId="0" applyNumberFormat="1" applyFont="1" applyFill="1" applyBorder="1" applyAlignment="1" applyProtection="1">
      <alignment horizontal="right" vertical="center"/>
      <protection locked="0"/>
    </xf>
    <xf numFmtId="1" fontId="1" fillId="36" borderId="10" xfId="0" applyNumberFormat="1" applyFont="1" applyFill="1" applyBorder="1" applyAlignment="1" applyProtection="1">
      <alignment horizontal="right" vertical="center"/>
      <protection locked="0"/>
    </xf>
    <xf numFmtId="49" fontId="1" fillId="36" borderId="10" xfId="0" applyNumberFormat="1" applyFont="1" applyFill="1" applyBorder="1" applyAlignment="1" applyProtection="1">
      <alignment horizontal="right" vertical="center"/>
      <protection locked="0"/>
    </xf>
    <xf numFmtId="14" fontId="1" fillId="36" borderId="18" xfId="0" applyNumberFormat="1" applyFont="1" applyFill="1" applyBorder="1" applyAlignment="1" applyProtection="1">
      <alignment horizontal="right" vertical="center" wrapText="1"/>
      <protection locked="0"/>
    </xf>
    <xf numFmtId="49" fontId="1" fillId="36" borderId="18" xfId="0" applyNumberFormat="1" applyFont="1" applyFill="1" applyBorder="1" applyAlignment="1" applyProtection="1">
      <alignment horizontal="right" vertical="center"/>
      <protection locked="0"/>
    </xf>
    <xf numFmtId="1" fontId="1" fillId="36" borderId="18" xfId="0" applyNumberFormat="1" applyFont="1" applyFill="1" applyBorder="1" applyAlignment="1" applyProtection="1">
      <alignment horizontal="right" vertical="center"/>
      <protection locked="0"/>
    </xf>
    <xf numFmtId="49" fontId="1" fillId="36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14" fontId="1" fillId="32" borderId="10" xfId="0" applyNumberFormat="1" applyFont="1" applyFill="1" applyBorder="1" applyAlignment="1">
      <alignment horizontal="right" vertical="center" wrapText="1"/>
    </xf>
    <xf numFmtId="192" fontId="1" fillId="0" borderId="10" xfId="0" applyNumberFormat="1" applyFont="1" applyFill="1" applyBorder="1" applyAlignment="1">
      <alignment horizontal="right" vertical="center" wrapText="1"/>
    </xf>
    <xf numFmtId="14" fontId="1" fillId="36" borderId="10" xfId="0" applyNumberFormat="1" applyFont="1" applyFill="1" applyBorder="1" applyAlignment="1">
      <alignment horizontal="right" vertical="center" wrapText="1"/>
    </xf>
    <xf numFmtId="4" fontId="87" fillId="0" borderId="10" xfId="0" applyNumberFormat="1" applyFont="1" applyFill="1" applyBorder="1" applyAlignment="1" applyProtection="1">
      <alignment horizontal="right" vertical="center"/>
      <protection/>
    </xf>
    <xf numFmtId="1" fontId="1" fillId="36" borderId="18" xfId="0" applyNumberFormat="1" applyFont="1" applyFill="1" applyBorder="1" applyAlignment="1" applyProtection="1">
      <alignment horizontal="center" vertical="center"/>
      <protection locked="0"/>
    </xf>
    <xf numFmtId="14" fontId="1" fillId="36" borderId="10" xfId="0" applyNumberFormat="1" applyFont="1" applyFill="1" applyBorder="1" applyAlignment="1" applyProtection="1">
      <alignment vertical="center" wrapText="1"/>
      <protection locked="0"/>
    </xf>
    <xf numFmtId="1" fontId="87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>
      <alignment horizontal="left" vertical="center" wrapText="1"/>
    </xf>
    <xf numFmtId="49" fontId="22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36" borderId="10" xfId="0" applyFont="1" applyFill="1" applyBorder="1" applyAlignment="1" applyProtection="1">
      <alignment horizontal="left" vertical="center"/>
      <protection locked="0"/>
    </xf>
    <xf numFmtId="0" fontId="23" fillId="36" borderId="18" xfId="0" applyFont="1" applyFill="1" applyBorder="1" applyAlignment="1" applyProtection="1">
      <alignment vertical="center" wrapText="1"/>
      <protection locked="0"/>
    </xf>
    <xf numFmtId="0" fontId="23" fillId="36" borderId="10" xfId="0" applyFont="1" applyFill="1" applyBorder="1" applyAlignment="1" applyProtection="1">
      <alignment vertical="center" wrapText="1"/>
      <protection locked="0"/>
    </xf>
    <xf numFmtId="14" fontId="23" fillId="32" borderId="10" xfId="0" applyNumberFormat="1" applyFont="1" applyFill="1" applyBorder="1" applyAlignment="1">
      <alignment horizontal="left" vertical="center" wrapText="1"/>
    </xf>
    <xf numFmtId="195" fontId="23" fillId="36" borderId="10" xfId="0" applyNumberFormat="1" applyFont="1" applyFill="1" applyBorder="1" applyAlignment="1" applyProtection="1">
      <alignment vertical="center" wrapText="1"/>
      <protection locked="0"/>
    </xf>
    <xf numFmtId="4" fontId="23" fillId="36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10" xfId="0" applyNumberFormat="1" applyFont="1" applyFill="1" applyBorder="1" applyAlignment="1" applyProtection="1">
      <alignment horizontal="right" vertical="center"/>
      <protection/>
    </xf>
    <xf numFmtId="1" fontId="23" fillId="36" borderId="18" xfId="0" applyNumberFormat="1" applyFont="1" applyFill="1" applyBorder="1" applyAlignment="1" applyProtection="1">
      <alignment horizontal="center" vertical="center"/>
      <protection locked="0"/>
    </xf>
    <xf numFmtId="192" fontId="24" fillId="0" borderId="10" xfId="0" applyNumberFormat="1" applyFont="1" applyFill="1" applyBorder="1" applyAlignment="1">
      <alignment horizontal="right" vertical="center" wrapText="1"/>
    </xf>
    <xf numFmtId="0" fontId="23" fillId="36" borderId="10" xfId="0" applyFont="1" applyFill="1" applyBorder="1" applyAlignment="1" applyProtection="1">
      <alignment horizontal="left" vertical="center" wrapText="1"/>
      <protection locked="0"/>
    </xf>
    <xf numFmtId="1" fontId="23" fillId="36" borderId="10" xfId="0" applyNumberFormat="1" applyFont="1" applyFill="1" applyBorder="1" applyAlignment="1" applyProtection="1">
      <alignment horizontal="center" vertical="center"/>
      <protection locked="0"/>
    </xf>
    <xf numFmtId="0" fontId="25" fillId="36" borderId="10" xfId="0" applyFont="1" applyFill="1" applyBorder="1" applyAlignment="1" applyProtection="1">
      <alignment horizontal="left" vertical="center"/>
      <protection locked="0"/>
    </xf>
    <xf numFmtId="49" fontId="23" fillId="36" borderId="10" xfId="0" applyNumberFormat="1" applyFont="1" applyFill="1" applyBorder="1" applyAlignment="1" applyProtection="1">
      <alignment vertical="center" wrapText="1"/>
      <protection locked="0"/>
    </xf>
    <xf numFmtId="14" fontId="23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36" borderId="10" xfId="0" applyNumberFormat="1" applyFont="1" applyFill="1" applyBorder="1" applyAlignment="1" applyProtection="1">
      <alignment vertical="center" wrapText="1"/>
      <protection locked="0"/>
    </xf>
    <xf numFmtId="0" fontId="22" fillId="36" borderId="10" xfId="0" applyFont="1" applyFill="1" applyBorder="1" applyAlignment="1" applyProtection="1">
      <alignment vertical="center"/>
      <protection locked="0"/>
    </xf>
    <xf numFmtId="0" fontId="23" fillId="36" borderId="10" xfId="0" applyNumberFormat="1" applyFont="1" applyFill="1" applyBorder="1" applyAlignment="1" applyProtection="1">
      <alignment horizontal="left" vertical="center"/>
      <protection locked="0"/>
    </xf>
    <xf numFmtId="192" fontId="23" fillId="36" borderId="10" xfId="0" applyNumberFormat="1" applyFont="1" applyFill="1" applyBorder="1" applyAlignment="1" applyProtection="1">
      <alignment horizontal="right" vertical="center"/>
      <protection locked="0"/>
    </xf>
    <xf numFmtId="49" fontId="21" fillId="36" borderId="18" xfId="0" applyNumberFormat="1" applyFont="1" applyFill="1" applyBorder="1" applyAlignment="1" applyProtection="1">
      <alignment horizontal="left" wrapText="1"/>
      <protection locked="0"/>
    </xf>
    <xf numFmtId="0" fontId="21" fillId="36" borderId="18" xfId="0" applyFont="1" applyFill="1" applyBorder="1" applyAlignment="1" applyProtection="1">
      <alignment wrapText="1"/>
      <protection locked="0"/>
    </xf>
    <xf numFmtId="0" fontId="1" fillId="36" borderId="18" xfId="0" applyFont="1" applyFill="1" applyBorder="1" applyAlignment="1" applyProtection="1">
      <alignment vertical="center" wrapText="1"/>
      <protection locked="0"/>
    </xf>
    <xf numFmtId="0" fontId="1" fillId="36" borderId="18" xfId="0" applyFont="1" applyFill="1" applyBorder="1" applyAlignment="1" applyProtection="1">
      <alignment wrapText="1"/>
      <protection locked="0"/>
    </xf>
    <xf numFmtId="4" fontId="1" fillId="36" borderId="10" xfId="0" applyNumberFormat="1" applyFont="1" applyFill="1" applyBorder="1" applyAlignment="1" applyProtection="1">
      <alignment wrapText="1"/>
      <protection locked="0"/>
    </xf>
    <xf numFmtId="192" fontId="1" fillId="36" borderId="10" xfId="0" applyNumberFormat="1" applyFont="1" applyFill="1" applyBorder="1" applyAlignment="1" applyProtection="1">
      <alignment horizontal="right"/>
      <protection locked="0"/>
    </xf>
    <xf numFmtId="194" fontId="1" fillId="0" borderId="10" xfId="0" applyNumberFormat="1" applyFont="1" applyFill="1" applyBorder="1" applyAlignment="1" applyProtection="1">
      <alignment horizontal="right"/>
      <protection/>
    </xf>
    <xf numFmtId="188" fontId="1" fillId="36" borderId="18" xfId="0" applyNumberFormat="1" applyFont="1" applyFill="1" applyBorder="1" applyAlignment="1" applyProtection="1">
      <alignment/>
      <protection locked="0"/>
    </xf>
    <xf numFmtId="1" fontId="1" fillId="36" borderId="18" xfId="0" applyNumberFormat="1" applyFont="1" applyFill="1" applyBorder="1" applyAlignment="1" applyProtection="1">
      <alignment horizontal="center"/>
      <protection locked="0"/>
    </xf>
    <xf numFmtId="192" fontId="13" fillId="0" borderId="10" xfId="0" applyNumberFormat="1" applyFont="1" applyFill="1" applyBorder="1" applyAlignment="1" applyProtection="1">
      <alignment/>
      <protection/>
    </xf>
    <xf numFmtId="0" fontId="21" fillId="36" borderId="10" xfId="0" applyFont="1" applyFill="1" applyBorder="1" applyAlignment="1" applyProtection="1">
      <alignment horizontal="center" vertical="center" wrapText="1"/>
      <protection locked="0"/>
    </xf>
    <xf numFmtId="0" fontId="1" fillId="36" borderId="10" xfId="0" applyFont="1" applyFill="1" applyBorder="1" applyAlignment="1" applyProtection="1">
      <alignment vertical="center" wrapText="1"/>
      <protection locked="0"/>
    </xf>
    <xf numFmtId="4" fontId="1" fillId="36" borderId="10" xfId="0" applyNumberFormat="1" applyFont="1" applyFill="1" applyBorder="1" applyAlignment="1" applyProtection="1">
      <alignment horizontal="right" vertical="center" wrapText="1"/>
      <protection locked="0"/>
    </xf>
    <xf numFmtId="14" fontId="1" fillId="36" borderId="10" xfId="0" applyNumberFormat="1" applyFont="1" applyFill="1" applyBorder="1" applyAlignment="1">
      <alignment horizontal="left" vertical="center" wrapText="1"/>
    </xf>
    <xf numFmtId="192" fontId="13" fillId="0" borderId="10" xfId="0" applyNumberFormat="1" applyFont="1" applyFill="1" applyBorder="1" applyAlignment="1" applyProtection="1">
      <alignment vertical="center"/>
      <protection/>
    </xf>
    <xf numFmtId="0" fontId="21" fillId="36" borderId="10" xfId="0" applyFont="1" applyFill="1" applyBorder="1" applyAlignment="1" applyProtection="1">
      <alignment vertical="center" wrapText="1"/>
      <protection locked="0"/>
    </xf>
    <xf numFmtId="14" fontId="1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6" borderId="10" xfId="0" applyNumberFormat="1" applyFont="1" applyFill="1" applyBorder="1" applyAlignment="1" applyProtection="1">
      <alignment vertical="center" wrapText="1"/>
      <protection locked="0"/>
    </xf>
    <xf numFmtId="188" fontId="1" fillId="36" borderId="10" xfId="0" applyNumberFormat="1" applyFont="1" applyFill="1" applyBorder="1" applyAlignment="1" applyProtection="1">
      <alignment/>
      <protection locked="0"/>
    </xf>
    <xf numFmtId="4" fontId="1" fillId="36" borderId="18" xfId="0" applyNumberFormat="1" applyFont="1" applyFill="1" applyBorder="1" applyAlignment="1" applyProtection="1">
      <alignment wrapText="1"/>
      <protection locked="0"/>
    </xf>
    <xf numFmtId="192" fontId="1" fillId="36" borderId="18" xfId="0" applyNumberFormat="1" applyFont="1" applyFill="1" applyBorder="1" applyAlignment="1" applyProtection="1">
      <alignment horizontal="right"/>
      <protection locked="0"/>
    </xf>
    <xf numFmtId="190" fontId="6" fillId="34" borderId="10" xfId="0" applyNumberFormat="1" applyFont="1" applyFill="1" applyBorder="1" applyAlignment="1">
      <alignment horizontal="center" vertical="center" wrapText="1"/>
    </xf>
    <xf numFmtId="192" fontId="13" fillId="34" borderId="10" xfId="0" applyNumberFormat="1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 wrapText="1"/>
      <protection locked="0"/>
    </xf>
    <xf numFmtId="49" fontId="21" fillId="36" borderId="10" xfId="0" applyNumberFormat="1" applyFont="1" applyFill="1" applyBorder="1" applyAlignment="1" applyProtection="1">
      <alignment horizontal="left" wrapText="1"/>
      <protection locked="0"/>
    </xf>
    <xf numFmtId="0" fontId="21" fillId="36" borderId="10" xfId="0" applyFont="1" applyFill="1" applyBorder="1" applyAlignment="1" applyProtection="1">
      <alignment wrapText="1"/>
      <protection locked="0"/>
    </xf>
    <xf numFmtId="194" fontId="1" fillId="0" borderId="18" xfId="0" applyNumberFormat="1" applyFont="1" applyFill="1" applyBorder="1" applyAlignment="1" applyProtection="1">
      <alignment horizontal="right"/>
      <protection/>
    </xf>
    <xf numFmtId="1" fontId="1" fillId="36" borderId="1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188" fontId="26" fillId="2" borderId="16" xfId="0" applyNumberFormat="1" applyFont="1" applyFill="1" applyBorder="1" applyAlignment="1" applyProtection="1">
      <alignment horizontal="center" vertical="center"/>
      <protection/>
    </xf>
    <xf numFmtId="4" fontId="6" fillId="2" borderId="16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wrapText="1"/>
      <protection/>
    </xf>
    <xf numFmtId="4" fontId="19" fillId="0" borderId="0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 horizontal="right" vertical="center"/>
      <protection/>
    </xf>
    <xf numFmtId="188" fontId="19" fillId="0" borderId="0" xfId="0" applyNumberFormat="1" applyFont="1" applyFill="1" applyBorder="1" applyAlignment="1" applyProtection="1">
      <alignment/>
      <protection/>
    </xf>
    <xf numFmtId="1" fontId="19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wrapText="1"/>
      <protection/>
    </xf>
    <xf numFmtId="4" fontId="13" fillId="0" borderId="0" xfId="0" applyNumberFormat="1" applyFont="1" applyFill="1" applyBorder="1" applyAlignment="1" applyProtection="1">
      <alignment wrapText="1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4" fontId="17" fillId="0" borderId="0" xfId="0" applyNumberFormat="1" applyFont="1" applyFill="1" applyBorder="1" applyAlignment="1" applyProtection="1">
      <alignment/>
      <protection/>
    </xf>
    <xf numFmtId="197" fontId="11" fillId="0" borderId="0" xfId="0" applyNumberFormat="1" applyFont="1" applyFill="1" applyBorder="1" applyAlignment="1" applyProtection="1">
      <alignment horizontal="right" vertical="center"/>
      <protection/>
    </xf>
    <xf numFmtId="198" fontId="11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2" borderId="19" xfId="0" applyFont="1" applyFill="1" applyBorder="1" applyAlignment="1" applyProtection="1">
      <alignment horizontal="center" vertical="center" wrapText="1"/>
      <protection/>
    </xf>
    <xf numFmtId="0" fontId="20" fillId="2" borderId="20" xfId="0" applyFont="1" applyFill="1" applyBorder="1" applyAlignment="1" applyProtection="1">
      <alignment horizontal="center" vertical="center" wrapText="1"/>
      <protection/>
    </xf>
    <xf numFmtId="0" fontId="20" fillId="2" borderId="21" xfId="0" applyFont="1" applyFill="1" applyBorder="1" applyAlignment="1" applyProtection="1">
      <alignment horizontal="center" vertical="center" wrapText="1"/>
      <protection/>
    </xf>
    <xf numFmtId="0" fontId="20" fillId="2" borderId="2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Font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186" fontId="17" fillId="32" borderId="25" xfId="0" applyNumberFormat="1" applyFont="1" applyFill="1" applyBorder="1" applyAlignment="1" applyProtection="1">
      <alignment horizontal="right" vertical="center" wrapText="1"/>
      <protection locked="0"/>
    </xf>
    <xf numFmtId="186" fontId="28" fillId="0" borderId="26" xfId="0" applyNumberFormat="1" applyFont="1" applyBorder="1" applyAlignment="1" applyProtection="1">
      <alignment horizontal="right" vertical="center"/>
      <protection/>
    </xf>
    <xf numFmtId="186" fontId="28" fillId="0" borderId="27" xfId="0" applyNumberFormat="1" applyFont="1" applyBorder="1" applyAlignment="1" applyProtection="1">
      <alignment horizontal="right" vertical="center"/>
      <protection/>
    </xf>
    <xf numFmtId="186" fontId="13" fillId="0" borderId="0" xfId="0" applyNumberFormat="1" applyFont="1" applyFill="1" applyBorder="1" applyAlignment="1" applyProtection="1">
      <alignment horizontal="center" wrapText="1"/>
      <protection/>
    </xf>
    <xf numFmtId="3" fontId="13" fillId="0" borderId="0" xfId="0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Fill="1" applyBorder="1" applyAlignment="1" applyProtection="1">
      <alignment horizontal="right"/>
      <protection/>
    </xf>
    <xf numFmtId="0" fontId="28" fillId="0" borderId="17" xfId="0" applyFont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center" wrapText="1"/>
      <protection/>
    </xf>
    <xf numFmtId="0" fontId="19" fillId="2" borderId="16" xfId="0" applyFont="1" applyFill="1" applyBorder="1" applyAlignment="1" applyProtection="1">
      <alignment horizontal="right" vertical="center" wrapText="1" indent="1"/>
      <protection/>
    </xf>
    <xf numFmtId="186" fontId="20" fillId="2" borderId="16" xfId="0" applyNumberFormat="1" applyFont="1" applyFill="1" applyBorder="1" applyAlignment="1" applyProtection="1">
      <alignment vertical="center"/>
      <protection/>
    </xf>
    <xf numFmtId="186" fontId="20" fillId="2" borderId="28" xfId="0" applyNumberFormat="1" applyFont="1" applyFill="1" applyBorder="1" applyAlignment="1" applyProtection="1">
      <alignment vertical="center"/>
      <protection/>
    </xf>
    <xf numFmtId="186" fontId="20" fillId="2" borderId="29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wrapText="1"/>
      <protection/>
    </xf>
    <xf numFmtId="4" fontId="13" fillId="0" borderId="0" xfId="0" applyNumberFormat="1" applyFont="1" applyAlignment="1" applyProtection="1">
      <alignment horizontal="right" vertical="center"/>
      <protection/>
    </xf>
    <xf numFmtId="188" fontId="13" fillId="0" borderId="0" xfId="0" applyNumberFormat="1" applyFont="1" applyAlignment="1" applyProtection="1">
      <alignment horizontal="right"/>
      <protection/>
    </xf>
    <xf numFmtId="188" fontId="17" fillId="0" borderId="0" xfId="0" applyNumberFormat="1" applyFont="1" applyFill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/>
      <protection/>
    </xf>
    <xf numFmtId="4" fontId="13" fillId="0" borderId="0" xfId="0" applyNumberFormat="1" applyFont="1" applyAlignment="1" applyProtection="1">
      <alignment/>
      <protection/>
    </xf>
    <xf numFmtId="0" fontId="29" fillId="0" borderId="0" xfId="0" applyFont="1" applyFill="1" applyBorder="1" applyAlignment="1" applyProtection="1">
      <alignment wrapText="1"/>
      <protection/>
    </xf>
    <xf numFmtId="197" fontId="17" fillId="0" borderId="0" xfId="0" applyNumberFormat="1" applyFont="1" applyFill="1" applyBorder="1" applyAlignment="1" applyProtection="1">
      <alignment horizontal="left"/>
      <protection/>
    </xf>
    <xf numFmtId="4" fontId="29" fillId="0" borderId="0" xfId="0" applyNumberFormat="1" applyFont="1" applyFill="1" applyBorder="1" applyAlignment="1" applyProtection="1">
      <alignment/>
      <protection/>
    </xf>
    <xf numFmtId="1" fontId="29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wrapText="1"/>
      <protection/>
    </xf>
    <xf numFmtId="188" fontId="13" fillId="0" borderId="0" xfId="0" applyNumberFormat="1" applyFont="1" applyFill="1" applyBorder="1" applyAlignment="1" applyProtection="1">
      <alignment/>
      <protection/>
    </xf>
    <xf numFmtId="0" fontId="32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188" fontId="21" fillId="0" borderId="0" xfId="0" applyNumberFormat="1" applyFont="1" applyFill="1" applyBorder="1" applyAlignment="1" applyProtection="1">
      <alignment/>
      <protection/>
    </xf>
    <xf numFmtId="1" fontId="33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left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4" fontId="34" fillId="0" borderId="0" xfId="0" applyNumberFormat="1" applyFont="1" applyFill="1" applyBorder="1" applyAlignment="1" applyProtection="1">
      <alignment horizontal="right" vertical="center"/>
      <protection/>
    </xf>
    <xf numFmtId="188" fontId="34" fillId="0" borderId="0" xfId="0" applyNumberFormat="1" applyFont="1" applyFill="1" applyBorder="1" applyAlignment="1" applyProtection="1">
      <alignment/>
      <protection/>
    </xf>
    <xf numFmtId="1" fontId="34" fillId="0" borderId="0" xfId="0" applyNumberFormat="1" applyFont="1" applyFill="1" applyBorder="1" applyAlignment="1" applyProtection="1">
      <alignment horizontal="center"/>
      <protection/>
    </xf>
    <xf numFmtId="1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188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88" fontId="13" fillId="0" borderId="0" xfId="0" applyNumberFormat="1" applyFont="1" applyAlignment="1" applyProtection="1">
      <alignment/>
      <protection/>
    </xf>
    <xf numFmtId="1" fontId="13" fillId="0" borderId="11" xfId="0" applyNumberFormat="1" applyFont="1" applyBorder="1" applyAlignment="1" applyProtection="1">
      <alignment horizontal="center"/>
      <protection/>
    </xf>
    <xf numFmtId="196" fontId="6" fillId="2" borderId="16" xfId="0" applyNumberFormat="1" applyFont="1" applyFill="1" applyBorder="1" applyAlignment="1" applyProtection="1">
      <alignment vertical="center"/>
      <protection/>
    </xf>
    <xf numFmtId="190" fontId="6" fillId="35" borderId="25" xfId="0" applyNumberFormat="1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 applyProtection="1">
      <alignment horizontal="center" vertical="center" wrapText="1"/>
      <protection/>
    </xf>
    <xf numFmtId="188" fontId="1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97" fontId="0" fillId="0" borderId="0" xfId="0" applyNumberForma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1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32" borderId="25" xfId="0" applyFont="1" applyFill="1" applyBorder="1" applyAlignment="1">
      <alignment vertical="center" wrapText="1"/>
    </xf>
    <xf numFmtId="0" fontId="1" fillId="32" borderId="25" xfId="0" applyFont="1" applyFill="1" applyBorder="1" applyAlignment="1">
      <alignment horizontal="center" vertical="center"/>
    </xf>
    <xf numFmtId="199" fontId="1" fillId="32" borderId="25" xfId="0" applyNumberFormat="1" applyFont="1" applyFill="1" applyBorder="1" applyAlignment="1">
      <alignment vertical="center"/>
    </xf>
    <xf numFmtId="14" fontId="1" fillId="32" borderId="25" xfId="0" applyNumberFormat="1" applyFont="1" applyFill="1" applyBorder="1" applyAlignment="1">
      <alignment vertical="center"/>
    </xf>
    <xf numFmtId="200" fontId="1" fillId="0" borderId="25" xfId="0" applyNumberFormat="1" applyFont="1" applyBorder="1" applyAlignment="1">
      <alignment vertical="center"/>
    </xf>
    <xf numFmtId="192" fontId="1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199" fontId="1" fillId="32" borderId="10" xfId="0" applyNumberFormat="1" applyFont="1" applyFill="1" applyBorder="1" applyAlignment="1">
      <alignment vertical="center"/>
    </xf>
    <xf numFmtId="14" fontId="1" fillId="32" borderId="10" xfId="0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wrapText="1"/>
    </xf>
    <xf numFmtId="199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32" borderId="18" xfId="0" applyFont="1" applyFill="1" applyBorder="1" applyAlignment="1">
      <alignment horizontal="left" wrapText="1"/>
    </xf>
    <xf numFmtId="0" fontId="1" fillId="32" borderId="18" xfId="0" applyFont="1" applyFill="1" applyBorder="1" applyAlignment="1">
      <alignment wrapText="1"/>
    </xf>
    <xf numFmtId="0" fontId="1" fillId="32" borderId="18" xfId="0" applyFont="1" applyFill="1" applyBorder="1" applyAlignment="1">
      <alignment horizontal="center"/>
    </xf>
    <xf numFmtId="199" fontId="1" fillId="32" borderId="18" xfId="0" applyNumberFormat="1" applyFont="1" applyFill="1" applyBorder="1" applyAlignment="1">
      <alignment/>
    </xf>
    <xf numFmtId="0" fontId="1" fillId="32" borderId="18" xfId="0" applyFont="1" applyFill="1" applyBorder="1" applyAlignment="1">
      <alignment vertical="center"/>
    </xf>
    <xf numFmtId="199" fontId="1" fillId="32" borderId="18" xfId="0" applyNumberFormat="1" applyFont="1" applyFill="1" applyBorder="1" applyAlignment="1">
      <alignment vertical="center"/>
    </xf>
    <xf numFmtId="0" fontId="1" fillId="32" borderId="30" xfId="0" applyFont="1" applyFill="1" applyBorder="1" applyAlignment="1">
      <alignment horizontal="center" vertical="center"/>
    </xf>
    <xf numFmtId="200" fontId="1" fillId="0" borderId="30" xfId="0" applyNumberFormat="1" applyFont="1" applyBorder="1" applyAlignment="1">
      <alignment vertical="center"/>
    </xf>
    <xf numFmtId="0" fontId="1" fillId="32" borderId="18" xfId="0" applyFont="1" applyFill="1" applyBorder="1" applyAlignment="1">
      <alignment vertical="center" wrapText="1"/>
    </xf>
    <xf numFmtId="192" fontId="1" fillId="0" borderId="18" xfId="0" applyNumberFormat="1" applyFont="1" applyFill="1" applyBorder="1" applyAlignment="1">
      <alignment vertical="center"/>
    </xf>
    <xf numFmtId="3" fontId="11" fillId="38" borderId="16" xfId="0" applyNumberFormat="1" applyFont="1" applyFill="1" applyBorder="1" applyAlignment="1">
      <alignment horizontal="center" vertical="center"/>
    </xf>
    <xf numFmtId="3" fontId="24" fillId="39" borderId="16" xfId="0" applyNumberFormat="1" applyFont="1" applyFill="1" applyBorder="1" applyAlignment="1">
      <alignment horizontal="left" vertical="center"/>
    </xf>
    <xf numFmtId="3" fontId="11" fillId="40" borderId="16" xfId="0" applyNumberFormat="1" applyFont="1" applyFill="1" applyBorder="1" applyAlignment="1">
      <alignment horizontal="center" vertical="center"/>
    </xf>
    <xf numFmtId="3" fontId="11" fillId="38" borderId="31" xfId="0" applyNumberFormat="1" applyFont="1" applyFill="1" applyBorder="1" applyAlignment="1">
      <alignment horizontal="center" vertical="center"/>
    </xf>
    <xf numFmtId="3" fontId="24" fillId="39" borderId="31" xfId="0" applyNumberFormat="1" applyFont="1" applyFill="1" applyBorder="1" applyAlignment="1">
      <alignment horizontal="left" vertical="center"/>
    </xf>
    <xf numFmtId="3" fontId="11" fillId="40" borderId="31" xfId="0" applyNumberFormat="1" applyFont="1" applyFill="1" applyBorder="1" applyAlignment="1">
      <alignment horizontal="center" vertical="center"/>
    </xf>
    <xf numFmtId="3" fontId="11" fillId="2" borderId="16" xfId="0" applyNumberFormat="1" applyFont="1" applyFill="1" applyBorder="1" applyAlignment="1" applyProtection="1">
      <alignment horizontal="center" vertical="center" wrapText="1"/>
      <protection/>
    </xf>
    <xf numFmtId="3" fontId="0" fillId="34" borderId="14" xfId="0" applyNumberFormat="1" applyFill="1" applyBorder="1" applyAlignment="1">
      <alignment horizontal="center" vertical="center"/>
    </xf>
    <xf numFmtId="3" fontId="6" fillId="34" borderId="32" xfId="0" applyNumberFormat="1" applyFont="1" applyFill="1" applyBorder="1" applyAlignment="1">
      <alignment horizontal="center" vertical="center"/>
    </xf>
    <xf numFmtId="3" fontId="11" fillId="34" borderId="16" xfId="0" applyNumberFormat="1" applyFont="1" applyFill="1" applyBorder="1" applyAlignment="1">
      <alignment vertical="center"/>
    </xf>
    <xf numFmtId="201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 applyProtection="1">
      <alignment/>
      <protection/>
    </xf>
    <xf numFmtId="4" fontId="13" fillId="0" borderId="0" xfId="0" applyNumberFormat="1" applyFont="1" applyAlignment="1" applyProtection="1">
      <alignment horizontal="right"/>
      <protection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5" xfId="0" applyNumberFormat="1" applyFont="1" applyBorder="1" applyAlignment="1">
      <alignment vertical="center"/>
    </xf>
    <xf numFmtId="49" fontId="40" fillId="0" borderId="0" xfId="52" applyNumberFormat="1" applyFont="1" applyAlignment="1">
      <alignment horizontal="left" vertical="center" wrapText="1"/>
      <protection/>
    </xf>
    <xf numFmtId="0" fontId="41" fillId="0" borderId="0" xfId="52" applyFont="1" applyAlignment="1">
      <alignment horizontal="center"/>
      <protection/>
    </xf>
    <xf numFmtId="0" fontId="41" fillId="0" borderId="0" xfId="52" applyFont="1">
      <alignment/>
      <protection/>
    </xf>
    <xf numFmtId="49" fontId="40" fillId="0" borderId="0" xfId="52" applyNumberFormat="1" applyFont="1" applyAlignment="1">
      <alignment vertical="center" wrapText="1"/>
      <protection/>
    </xf>
    <xf numFmtId="0" fontId="41" fillId="0" borderId="0" xfId="52" applyFont="1" applyAlignment="1">
      <alignment/>
      <protection/>
    </xf>
    <xf numFmtId="49" fontId="40" fillId="0" borderId="0" xfId="52" applyNumberFormat="1" applyFont="1" applyAlignment="1">
      <alignment horizontal="center" vertical="center" wrapText="1"/>
      <protection/>
    </xf>
    <xf numFmtId="0" fontId="0" fillId="0" borderId="0" xfId="52">
      <alignment/>
      <protection/>
    </xf>
    <xf numFmtId="49" fontId="41" fillId="0" borderId="0" xfId="52" applyNumberFormat="1" applyFont="1" applyAlignment="1">
      <alignment horizontal="center" wrapText="1"/>
      <protection/>
    </xf>
    <xf numFmtId="49" fontId="41" fillId="0" borderId="0" xfId="52" applyNumberFormat="1" applyFont="1" applyAlignment="1">
      <alignment wrapText="1"/>
      <protection/>
    </xf>
    <xf numFmtId="0" fontId="41" fillId="0" borderId="33" xfId="52" applyFont="1" applyBorder="1" applyAlignment="1">
      <alignment/>
      <protection/>
    </xf>
    <xf numFmtId="0" fontId="41" fillId="0" borderId="0" xfId="52" applyFont="1" applyBorder="1">
      <alignment/>
      <protection/>
    </xf>
    <xf numFmtId="0" fontId="40" fillId="41" borderId="10" xfId="52" applyFont="1" applyFill="1" applyBorder="1" applyAlignment="1">
      <alignment horizontal="center" vertical="center" wrapText="1"/>
      <protection/>
    </xf>
    <xf numFmtId="0" fontId="40" fillId="41" borderId="10" xfId="52" applyFont="1" applyFill="1" applyBorder="1" applyAlignment="1">
      <alignment horizontal="center"/>
      <protection/>
    </xf>
    <xf numFmtId="0" fontId="40" fillId="41" borderId="10" xfId="52" applyFont="1" applyFill="1" applyBorder="1" applyAlignment="1">
      <alignment horizontal="center" vertical="center"/>
      <protection/>
    </xf>
    <xf numFmtId="0" fontId="40" fillId="38" borderId="10" xfId="52" applyFont="1" applyFill="1" applyBorder="1" applyAlignment="1">
      <alignment horizontal="center" vertical="center"/>
      <protection/>
    </xf>
    <xf numFmtId="0" fontId="40" fillId="38" borderId="10" xfId="52" applyFont="1" applyFill="1" applyBorder="1" applyAlignment="1">
      <alignment horizontal="center" vertical="center" wrapText="1"/>
      <protection/>
    </xf>
    <xf numFmtId="0" fontId="3" fillId="38" borderId="10" xfId="52" applyFont="1" applyFill="1" applyBorder="1" applyAlignment="1">
      <alignment horizontal="center" vertical="center" wrapText="1"/>
      <protection/>
    </xf>
    <xf numFmtId="0" fontId="3" fillId="41" borderId="10" xfId="52" applyFont="1" applyFill="1" applyBorder="1" applyAlignment="1">
      <alignment horizontal="center" vertical="center" wrapText="1"/>
      <protection/>
    </xf>
    <xf numFmtId="0" fontId="41" fillId="0" borderId="25" xfId="52" applyFont="1" applyBorder="1" applyAlignment="1">
      <alignment horizontal="center" vertical="center"/>
      <protection/>
    </xf>
    <xf numFmtId="0" fontId="41" fillId="0" borderId="25" xfId="52" applyFont="1" applyBorder="1" applyAlignment="1">
      <alignment horizontal="left" vertical="center" wrapText="1"/>
      <protection/>
    </xf>
    <xf numFmtId="4" fontId="41" fillId="0" borderId="25" xfId="52" applyNumberFormat="1" applyFont="1" applyBorder="1" applyAlignment="1">
      <alignment horizontal="center" vertical="center" wrapText="1"/>
      <protection/>
    </xf>
    <xf numFmtId="0" fontId="41" fillId="0" borderId="25" xfId="52" applyFont="1" applyBorder="1" applyAlignment="1">
      <alignment horizontal="center" vertical="center" wrapText="1"/>
      <protection/>
    </xf>
    <xf numFmtId="0" fontId="41" fillId="0" borderId="10" xfId="52" applyFont="1" applyBorder="1" applyAlignment="1">
      <alignment vertical="center" wrapText="1"/>
      <protection/>
    </xf>
    <xf numFmtId="0" fontId="41" fillId="0" borderId="10" xfId="52" applyFont="1" applyBorder="1" applyAlignment="1">
      <alignment vertical="center"/>
      <protection/>
    </xf>
    <xf numFmtId="0" fontId="41" fillId="0" borderId="0" xfId="52" applyFont="1" applyBorder="1" applyAlignment="1">
      <alignment horizontal="center" vertical="center"/>
      <protection/>
    </xf>
    <xf numFmtId="0" fontId="41" fillId="0" borderId="0" xfId="52" applyFont="1" applyBorder="1" applyAlignment="1">
      <alignment horizontal="left" vertical="center" wrapText="1"/>
      <protection/>
    </xf>
    <xf numFmtId="4" fontId="41" fillId="0" borderId="0" xfId="52" applyNumberFormat="1" applyFont="1" applyBorder="1" applyAlignment="1">
      <alignment horizontal="center" vertical="center" wrapText="1"/>
      <protection/>
    </xf>
    <xf numFmtId="0" fontId="41" fillId="0" borderId="0" xfId="52" applyFont="1" applyBorder="1" applyAlignment="1">
      <alignment horizontal="center" vertical="center" wrapText="1"/>
      <protection/>
    </xf>
    <xf numFmtId="0" fontId="41" fillId="0" borderId="0" xfId="52" applyFont="1" applyBorder="1" applyAlignment="1">
      <alignment vertical="center" wrapText="1"/>
      <protection/>
    </xf>
    <xf numFmtId="0" fontId="41" fillId="0" borderId="0" xfId="52" applyFont="1" applyBorder="1" applyAlignment="1">
      <alignment vertical="center"/>
      <protection/>
    </xf>
    <xf numFmtId="0" fontId="1" fillId="0" borderId="0" xfId="52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9" fontId="41" fillId="0" borderId="0" xfId="52" applyNumberFormat="1" applyFont="1" applyAlignment="1">
      <alignment/>
      <protection/>
    </xf>
    <xf numFmtId="0" fontId="41" fillId="0" borderId="0" xfId="52" applyFont="1" applyAlignment="1">
      <alignment vertical="center"/>
      <protection/>
    </xf>
    <xf numFmtId="0" fontId="88" fillId="0" borderId="0" xfId="52" applyFont="1">
      <alignment/>
      <protection/>
    </xf>
    <xf numFmtId="0" fontId="88" fillId="0" borderId="0" xfId="52" applyFont="1" applyAlignment="1">
      <alignment wrapText="1"/>
      <protection/>
    </xf>
    <xf numFmtId="0" fontId="43" fillId="0" borderId="0" xfId="52" applyFont="1" applyAlignment="1">
      <alignment vertical="center"/>
      <protection/>
    </xf>
    <xf numFmtId="0" fontId="44" fillId="0" borderId="0" xfId="52" applyFont="1" applyBorder="1" applyAlignment="1">
      <alignment horizontal="center" vertical="center"/>
      <protection/>
    </xf>
    <xf numFmtId="4" fontId="41" fillId="0" borderId="0" xfId="52" applyNumberFormat="1" applyFont="1" applyBorder="1" applyAlignment="1">
      <alignment horizontal="right" vertical="center" wrapText="1"/>
      <protection/>
    </xf>
    <xf numFmtId="0" fontId="42" fillId="0" borderId="0" xfId="52" applyFont="1" applyAlignment="1">
      <alignment vertical="center"/>
      <protection/>
    </xf>
    <xf numFmtId="0" fontId="0" fillId="0" borderId="0" xfId="52" applyAlignment="1">
      <alignment horizontal="center"/>
      <protection/>
    </xf>
    <xf numFmtId="0" fontId="0" fillId="0" borderId="0" xfId="55" applyFont="1" applyAlignment="1">
      <alignment horizontal="left" wrapText="1"/>
      <protection/>
    </xf>
    <xf numFmtId="0" fontId="45" fillId="0" borderId="0" xfId="55" applyFont="1" applyAlignment="1">
      <alignment horizontal="center" wrapText="1"/>
      <protection/>
    </xf>
    <xf numFmtId="0" fontId="45" fillId="0" borderId="0" xfId="55" applyFont="1" applyAlignment="1">
      <alignment wrapText="1"/>
      <protection/>
    </xf>
    <xf numFmtId="0" fontId="45" fillId="0" borderId="0" xfId="55" applyFont="1">
      <alignment/>
      <protection/>
    </xf>
    <xf numFmtId="0" fontId="45" fillId="0" borderId="0" xfId="55" applyFont="1" applyFill="1">
      <alignment/>
      <protection/>
    </xf>
    <xf numFmtId="0" fontId="45" fillId="0" borderId="0" xfId="55" applyFont="1" applyBorder="1">
      <alignment/>
      <protection/>
    </xf>
    <xf numFmtId="0" fontId="46" fillId="0" borderId="0" xfId="55" applyFont="1" applyFill="1" applyBorder="1">
      <alignment/>
      <protection/>
    </xf>
    <xf numFmtId="0" fontId="46" fillId="0" borderId="0" xfId="55" applyFont="1" applyFill="1" applyBorder="1" applyAlignment="1">
      <alignment horizontal="center"/>
      <protection/>
    </xf>
    <xf numFmtId="0" fontId="47" fillId="0" borderId="0" xfId="55" applyFont="1" applyAlignment="1">
      <alignment horizontal="center" vertical="top" wrapText="1"/>
      <protection/>
    </xf>
    <xf numFmtId="0" fontId="0" fillId="0" borderId="0" xfId="55" applyFont="1">
      <alignment/>
      <protection/>
    </xf>
    <xf numFmtId="0" fontId="6" fillId="0" borderId="0" xfId="55" applyFont="1" applyAlignment="1">
      <alignment horizontal="left" vertical="top" wrapText="1"/>
      <protection/>
    </xf>
    <xf numFmtId="0" fontId="6" fillId="0" borderId="0" xfId="55" applyFont="1" applyBorder="1" applyAlignment="1">
      <alignment horizontal="center" vertical="top" wrapText="1"/>
      <protection/>
    </xf>
    <xf numFmtId="0" fontId="6" fillId="0" borderId="0" xfId="55" applyFont="1" applyAlignment="1">
      <alignment horizontal="left" vertical="center"/>
      <protection/>
    </xf>
    <xf numFmtId="0" fontId="6" fillId="0" borderId="0" xfId="55" applyFont="1" applyBorder="1">
      <alignment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6" fillId="0" borderId="34" xfId="55" applyFont="1" applyBorder="1" applyAlignment="1">
      <alignment vertical="center" wrapText="1"/>
      <protection/>
    </xf>
    <xf numFmtId="0" fontId="6" fillId="0" borderId="35" xfId="55" applyFont="1" applyBorder="1" applyAlignment="1">
      <alignment vertical="center" wrapText="1"/>
      <protection/>
    </xf>
    <xf numFmtId="14" fontId="6" fillId="32" borderId="20" xfId="54" applyNumberFormat="1" applyFont="1" applyFill="1" applyBorder="1" applyAlignment="1">
      <alignment horizontal="center" vertical="center" wrapText="1"/>
      <protection/>
    </xf>
    <xf numFmtId="14" fontId="6" fillId="32" borderId="36" xfId="54" applyNumberFormat="1" applyFont="1" applyFill="1" applyBorder="1" applyAlignment="1">
      <alignment horizontal="center" vertical="center" wrapText="1"/>
      <protection/>
    </xf>
    <xf numFmtId="0" fontId="6" fillId="0" borderId="37" xfId="54" applyFont="1" applyBorder="1" applyAlignment="1">
      <alignment horizontal="center" vertical="center" wrapText="1"/>
      <protection/>
    </xf>
    <xf numFmtId="0" fontId="6" fillId="0" borderId="37" xfId="55" applyFont="1" applyBorder="1" applyAlignment="1">
      <alignment horizontal="center" vertical="center" wrapText="1"/>
      <protection/>
    </xf>
    <xf numFmtId="0" fontId="13" fillId="0" borderId="17" xfId="55" applyFont="1" applyBorder="1" applyAlignment="1">
      <alignment horizontal="center" vertical="center" wrapText="1"/>
      <protection/>
    </xf>
    <xf numFmtId="0" fontId="13" fillId="0" borderId="11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13" fillId="0" borderId="22" xfId="55" applyFont="1" applyBorder="1" applyAlignment="1">
      <alignment horizontal="center" vertical="center" wrapText="1"/>
      <protection/>
    </xf>
    <xf numFmtId="0" fontId="13" fillId="0" borderId="38" xfId="54" applyFont="1" applyFill="1" applyBorder="1" applyAlignment="1">
      <alignment horizontal="center" vertical="center" wrapText="1"/>
      <protection/>
    </xf>
    <xf numFmtId="0" fontId="13" fillId="0" borderId="25" xfId="54" applyFont="1" applyFill="1" applyBorder="1" applyAlignment="1">
      <alignment horizontal="center" vertical="center" wrapText="1"/>
      <protection/>
    </xf>
    <xf numFmtId="0" fontId="13" fillId="0" borderId="25" xfId="54" applyFont="1" applyBorder="1" applyAlignment="1">
      <alignment horizontal="center" vertical="center" wrapText="1"/>
      <protection/>
    </xf>
    <xf numFmtId="0" fontId="13" fillId="0" borderId="15" xfId="54" applyFont="1" applyBorder="1" applyAlignment="1">
      <alignment horizontal="center" vertical="center" wrapText="1"/>
      <protection/>
    </xf>
    <xf numFmtId="0" fontId="13" fillId="0" borderId="39" xfId="54" applyFont="1" applyBorder="1" applyAlignment="1">
      <alignment horizontal="center" vertical="center" wrapText="1"/>
      <protection/>
    </xf>
    <xf numFmtId="0" fontId="13" fillId="0" borderId="26" xfId="54" applyFont="1" applyBorder="1" applyAlignment="1">
      <alignment horizontal="center" vertical="center" wrapText="1"/>
      <protection/>
    </xf>
    <xf numFmtId="0" fontId="13" fillId="0" borderId="39" xfId="55" applyFont="1" applyBorder="1" applyAlignment="1">
      <alignment horizontal="center" vertical="center" wrapText="1"/>
      <protection/>
    </xf>
    <xf numFmtId="0" fontId="13" fillId="0" borderId="0" xfId="55" applyFont="1">
      <alignment/>
      <protection/>
    </xf>
    <xf numFmtId="0" fontId="11" fillId="0" borderId="10" xfId="55" applyFont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27" xfId="55" applyFont="1" applyBorder="1" applyAlignment="1">
      <alignment horizontal="center"/>
      <protection/>
    </xf>
    <xf numFmtId="0" fontId="11" fillId="0" borderId="17" xfId="54" applyFont="1" applyBorder="1" applyAlignment="1">
      <alignment horizontal="center"/>
      <protection/>
    </xf>
    <xf numFmtId="0" fontId="11" fillId="0" borderId="10" xfId="54" applyFont="1" applyBorder="1" applyAlignment="1">
      <alignment horizontal="center"/>
      <protection/>
    </xf>
    <xf numFmtId="0" fontId="11" fillId="0" borderId="11" xfId="54" applyFont="1" applyBorder="1" applyAlignment="1">
      <alignment horizontal="center"/>
      <protection/>
    </xf>
    <xf numFmtId="0" fontId="11" fillId="0" borderId="27" xfId="54" applyFont="1" applyBorder="1" applyAlignment="1">
      <alignment horizontal="center"/>
      <protection/>
    </xf>
    <xf numFmtId="0" fontId="11" fillId="0" borderId="13" xfId="54" applyFont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9" fontId="0" fillId="32" borderId="10" xfId="55" applyNumberFormat="1" applyFont="1" applyFill="1" applyBorder="1" applyAlignment="1">
      <alignment/>
      <protection/>
    </xf>
    <xf numFmtId="0" fontId="0" fillId="32" borderId="11" xfId="55" applyFont="1" applyFill="1" applyBorder="1" applyAlignment="1">
      <alignment/>
      <protection/>
    </xf>
    <xf numFmtId="0" fontId="0" fillId="32" borderId="40" xfId="55" applyFont="1" applyFill="1" applyBorder="1" applyAlignment="1">
      <alignment/>
      <protection/>
    </xf>
    <xf numFmtId="4" fontId="0" fillId="32" borderId="17" xfId="55" applyNumberFormat="1" applyFont="1" applyFill="1" applyBorder="1">
      <alignment/>
      <protection/>
    </xf>
    <xf numFmtId="4" fontId="0" fillId="32" borderId="10" xfId="55" applyNumberFormat="1" applyFont="1" applyFill="1" applyBorder="1">
      <alignment/>
      <protection/>
    </xf>
    <xf numFmtId="4" fontId="0" fillId="32" borderId="10" xfId="55" applyNumberFormat="1" applyFont="1" applyFill="1" applyBorder="1" applyAlignment="1">
      <alignment horizontal="right"/>
      <protection/>
    </xf>
    <xf numFmtId="4" fontId="0" fillId="32" borderId="13" xfId="55" applyNumberFormat="1" applyFont="1" applyFill="1" applyBorder="1">
      <alignment/>
      <protection/>
    </xf>
    <xf numFmtId="4" fontId="0" fillId="38" borderId="27" xfId="55" applyNumberFormat="1" applyFont="1" applyFill="1" applyBorder="1">
      <alignment/>
      <protection/>
    </xf>
    <xf numFmtId="4" fontId="0" fillId="32" borderId="17" xfId="54" applyNumberFormat="1" applyFont="1" applyFill="1" applyBorder="1">
      <alignment/>
      <protection/>
    </xf>
    <xf numFmtId="4" fontId="0" fillId="32" borderId="10" xfId="54" applyNumberFormat="1" applyFont="1" applyFill="1" applyBorder="1">
      <alignment/>
      <protection/>
    </xf>
    <xf numFmtId="4" fontId="0" fillId="32" borderId="11" xfId="54" applyNumberFormat="1" applyFont="1" applyFill="1" applyBorder="1">
      <alignment/>
      <protection/>
    </xf>
    <xf numFmtId="4" fontId="0" fillId="38" borderId="27" xfId="54" applyNumberFormat="1" applyFont="1" applyFill="1" applyBorder="1">
      <alignment/>
      <protection/>
    </xf>
    <xf numFmtId="4" fontId="0" fillId="32" borderId="13" xfId="54" applyNumberFormat="1" applyFont="1" applyFill="1" applyBorder="1">
      <alignment/>
      <protection/>
    </xf>
    <xf numFmtId="4" fontId="0" fillId="38" borderId="27" xfId="55" applyNumberFormat="1" applyFont="1" applyFill="1" applyBorder="1" applyAlignment="1">
      <alignment horizontal="right"/>
      <protection/>
    </xf>
    <xf numFmtId="4" fontId="0" fillId="32" borderId="18" xfId="55" applyNumberFormat="1" applyFont="1" applyFill="1" applyBorder="1">
      <alignment/>
      <protection/>
    </xf>
    <xf numFmtId="4" fontId="0" fillId="32" borderId="18" xfId="55" applyNumberFormat="1" applyFont="1" applyFill="1" applyBorder="1" applyAlignment="1">
      <alignment horizontal="right"/>
      <protection/>
    </xf>
    <xf numFmtId="0" fontId="0" fillId="0" borderId="0" xfId="55" applyFont="1" applyAlignment="1">
      <alignment horizontal="center"/>
      <protection/>
    </xf>
    <xf numFmtId="4" fontId="6" fillId="38" borderId="31" xfId="55" applyNumberFormat="1" applyFont="1" applyFill="1" applyBorder="1">
      <alignment/>
      <protection/>
    </xf>
    <xf numFmtId="2" fontId="6" fillId="38" borderId="31" xfId="55" applyNumberFormat="1" applyFont="1" applyFill="1" applyBorder="1">
      <alignment/>
      <protection/>
    </xf>
    <xf numFmtId="4" fontId="0" fillId="32" borderId="16" xfId="55" applyNumberFormat="1" applyFont="1" applyFill="1" applyBorder="1">
      <alignment/>
      <protection/>
    </xf>
    <xf numFmtId="0" fontId="0" fillId="0" borderId="0" xfId="55" applyFont="1" applyAlignment="1">
      <alignment horizontal="center" wrapText="1"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55" applyFont="1" applyAlignment="1">
      <alignment horizontal="right"/>
      <protection/>
    </xf>
    <xf numFmtId="0" fontId="0" fillId="0" borderId="0" xfId="55" applyFont="1" applyFill="1">
      <alignment/>
      <protection/>
    </xf>
    <xf numFmtId="4" fontId="0" fillId="0" borderId="0" xfId="55" applyNumberFormat="1" applyFont="1">
      <alignment/>
      <protection/>
    </xf>
    <xf numFmtId="0" fontId="0" fillId="0" borderId="0" xfId="54">
      <alignment/>
      <protection/>
    </xf>
    <xf numFmtId="0" fontId="17" fillId="0" borderId="0" xfId="55" applyFont="1" applyFill="1" applyBorder="1" applyAlignment="1" applyProtection="1">
      <alignment horizontal="left" wrapText="1"/>
      <protection/>
    </xf>
    <xf numFmtId="10" fontId="0" fillId="0" borderId="11" xfId="0" applyNumberFormat="1" applyFont="1" applyFill="1" applyBorder="1" applyAlignment="1" applyProtection="1">
      <alignment horizontal="center" vertical="center"/>
      <protection/>
    </xf>
    <xf numFmtId="1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2" borderId="11" xfId="0" applyNumberFormat="1" applyFont="1" applyFill="1" applyBorder="1" applyAlignment="1" applyProtection="1">
      <alignment horizontal="left" vertical="center"/>
      <protection locked="0"/>
    </xf>
    <xf numFmtId="0" fontId="0" fillId="32" borderId="12" xfId="0" applyNumberFormat="1" applyFont="1" applyFill="1" applyBorder="1" applyAlignment="1" applyProtection="1">
      <alignment horizontal="left" vertical="center"/>
      <protection locked="0"/>
    </xf>
    <xf numFmtId="0" fontId="0" fillId="32" borderId="13" xfId="0" applyNumberFormat="1" applyFont="1" applyFill="1" applyBorder="1" applyAlignment="1" applyProtection="1">
      <alignment horizontal="left" vertical="center"/>
      <protection locked="0"/>
    </xf>
    <xf numFmtId="180" fontId="0" fillId="0" borderId="11" xfId="0" applyNumberFormat="1" applyFont="1" applyFill="1" applyBorder="1" applyAlignment="1" applyProtection="1">
      <alignment horizontal="center" vertical="center"/>
      <protection locked="0"/>
    </xf>
    <xf numFmtId="18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186" fontId="0" fillId="32" borderId="10" xfId="56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38" borderId="11" xfId="0" applyNumberFormat="1" applyFont="1" applyFill="1" applyBorder="1" applyAlignment="1" applyProtection="1">
      <alignment horizontal="left" vertical="center"/>
      <protection/>
    </xf>
    <xf numFmtId="0" fontId="6" fillId="38" borderId="12" xfId="0" applyNumberFormat="1" applyFont="1" applyFill="1" applyBorder="1" applyAlignment="1" applyProtection="1">
      <alignment horizontal="left" vertical="center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38" borderId="13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right" vertical="center" wrapText="1"/>
      <protection/>
    </xf>
    <xf numFmtId="49" fontId="6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right" vertical="center" wrapText="1"/>
      <protection/>
    </xf>
    <xf numFmtId="49" fontId="6" fillId="0" borderId="33" xfId="0" applyNumberFormat="1" applyFont="1" applyFill="1" applyBorder="1" applyAlignment="1" applyProtection="1">
      <alignment horizontal="right" vertical="center" wrapText="1"/>
      <protection/>
    </xf>
    <xf numFmtId="49" fontId="6" fillId="0" borderId="4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56" applyFont="1" applyBorder="1" applyAlignment="1">
      <alignment horizontal="center" vertical="center"/>
      <protection/>
    </xf>
    <xf numFmtId="0" fontId="0" fillId="32" borderId="11" xfId="0" applyFont="1" applyFill="1" applyBorder="1" applyAlignment="1">
      <alignment horizontal="left" vertical="top" wrapText="1"/>
    </xf>
    <xf numFmtId="0" fontId="0" fillId="32" borderId="12" xfId="0" applyFont="1" applyFill="1" applyBorder="1" applyAlignment="1">
      <alignment horizontal="left" vertical="top" wrapText="1"/>
    </xf>
    <xf numFmtId="0" fontId="0" fillId="32" borderId="13" xfId="0" applyFont="1" applyFill="1" applyBorder="1" applyAlignment="1">
      <alignment horizontal="left" vertical="top" wrapText="1"/>
    </xf>
    <xf numFmtId="0" fontId="2" fillId="38" borderId="43" xfId="0" applyFont="1" applyFill="1" applyBorder="1" applyAlignment="1" applyProtection="1">
      <alignment horizontal="left" vertical="center" wrapText="1"/>
      <protection/>
    </xf>
    <xf numFmtId="0" fontId="2" fillId="38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0" fillId="32" borderId="10" xfId="56" applyNumberFormat="1" applyFont="1" applyFill="1" applyBorder="1" applyAlignment="1">
      <alignment/>
      <protection/>
    </xf>
    <xf numFmtId="3" fontId="6" fillId="42" borderId="10" xfId="56" applyNumberFormat="1" applyFont="1" applyFill="1" applyBorder="1" applyAlignment="1">
      <alignment/>
      <protection/>
    </xf>
    <xf numFmtId="0" fontId="6" fillId="38" borderId="11" xfId="0" applyNumberFormat="1" applyFont="1" applyFill="1" applyBorder="1" applyAlignment="1" applyProtection="1">
      <alignment horizontal="left" vertical="center" wrapText="1"/>
      <protection/>
    </xf>
    <xf numFmtId="0" fontId="6" fillId="38" borderId="12" xfId="0" applyNumberFormat="1" applyFont="1" applyFill="1" applyBorder="1" applyAlignment="1" applyProtection="1">
      <alignment horizontal="left" vertical="center" wrapText="1"/>
      <protection/>
    </xf>
    <xf numFmtId="0" fontId="6" fillId="38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52" applyNumberFormat="1" applyFont="1" applyFill="1" applyBorder="1" applyAlignment="1" applyProtection="1">
      <alignment horizontal="left" vertical="center" wrapText="1"/>
      <protection/>
    </xf>
    <xf numFmtId="0" fontId="0" fillId="0" borderId="12" xfId="52" applyNumberFormat="1" applyFont="1" applyFill="1" applyBorder="1" applyAlignment="1" applyProtection="1">
      <alignment horizontal="left" vertical="center" wrapText="1"/>
      <protection/>
    </xf>
    <xf numFmtId="0" fontId="0" fillId="0" borderId="13" xfId="52" applyNumberFormat="1" applyFont="1" applyFill="1" applyBorder="1" applyAlignment="1" applyProtection="1">
      <alignment horizontal="left" vertical="center" wrapText="1"/>
      <protection/>
    </xf>
    <xf numFmtId="0" fontId="0" fillId="32" borderId="11" xfId="52" applyFont="1" applyFill="1" applyBorder="1" applyAlignment="1">
      <alignment horizontal="left" vertical="top" wrapText="1"/>
      <protection/>
    </xf>
    <xf numFmtId="0" fontId="0" fillId="32" borderId="12" xfId="52" applyFont="1" applyFill="1" applyBorder="1" applyAlignment="1">
      <alignment horizontal="left" vertical="top" wrapText="1"/>
      <protection/>
    </xf>
    <xf numFmtId="0" fontId="0" fillId="32" borderId="13" xfId="52" applyFont="1" applyFill="1" applyBorder="1" applyAlignment="1">
      <alignment horizontal="left" vertical="top" wrapText="1"/>
      <protection/>
    </xf>
    <xf numFmtId="0" fontId="0" fillId="0" borderId="10" xfId="52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7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6" fillId="35" borderId="11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left" wrapText="1"/>
      <protection/>
    </xf>
    <xf numFmtId="1" fontId="11" fillId="2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1" fontId="11" fillId="2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left" vertical="center" indent="3"/>
      <protection/>
    </xf>
    <xf numFmtId="0" fontId="18" fillId="0" borderId="0" xfId="0" applyFont="1" applyFill="1" applyBorder="1" applyAlignment="1" applyProtection="1">
      <alignment horizontal="left" vertical="center" indent="3"/>
      <protection/>
    </xf>
    <xf numFmtId="0" fontId="0" fillId="0" borderId="45" xfId="0" applyBorder="1" applyAlignment="1" applyProtection="1">
      <alignment horizontal="left" vertical="center" indent="3"/>
      <protection/>
    </xf>
    <xf numFmtId="0" fontId="18" fillId="36" borderId="11" xfId="0" applyFont="1" applyFill="1" applyBorder="1" applyAlignment="1" applyProtection="1">
      <alignment horizontal="center" vertical="center"/>
      <protection locked="0"/>
    </xf>
    <xf numFmtId="0" fontId="18" fillId="36" borderId="12" xfId="0" applyFon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 vertical="center" wrapText="1"/>
      <protection/>
    </xf>
    <xf numFmtId="0" fontId="18" fillId="36" borderId="11" xfId="0" applyFont="1" applyFill="1" applyBorder="1" applyAlignment="1" applyProtection="1">
      <alignment horizontal="left" vertical="center" wrapText="1"/>
      <protection locked="0"/>
    </xf>
    <xf numFmtId="0" fontId="18" fillId="36" borderId="12" xfId="0" applyFont="1" applyFill="1" applyBorder="1" applyAlignment="1" applyProtection="1">
      <alignment horizontal="left" vertical="center" wrapText="1"/>
      <protection locked="0"/>
    </xf>
    <xf numFmtId="0" fontId="18" fillId="36" borderId="13" xfId="0" applyFont="1" applyFill="1" applyBorder="1" applyAlignment="1" applyProtection="1">
      <alignment horizontal="left" vertical="center" wrapText="1"/>
      <protection locked="0"/>
    </xf>
    <xf numFmtId="0" fontId="20" fillId="2" borderId="28" xfId="0" applyFont="1" applyFill="1" applyBorder="1" applyAlignment="1" applyProtection="1">
      <alignment horizontal="center" vertical="center" wrapText="1"/>
      <protection/>
    </xf>
    <xf numFmtId="0" fontId="20" fillId="2" borderId="34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7" fillId="0" borderId="0" xfId="55" applyFont="1" applyFill="1" applyBorder="1" applyAlignment="1" applyProtection="1">
      <alignment horizontal="left" wrapText="1"/>
      <protection/>
    </xf>
    <xf numFmtId="0" fontId="0" fillId="0" borderId="0" xfId="55" applyAlignment="1">
      <alignment horizontal="left" wrapText="1"/>
      <protection/>
    </xf>
    <xf numFmtId="0" fontId="30" fillId="0" borderId="0" xfId="55" applyFont="1" applyFill="1" applyBorder="1" applyAlignment="1" applyProtection="1">
      <alignment horizontal="left" wrapText="1"/>
      <protection/>
    </xf>
    <xf numFmtId="0" fontId="0" fillId="0" borderId="41" xfId="55" applyFont="1" applyBorder="1" applyAlignment="1">
      <alignment horizontal="center"/>
      <protection/>
    </xf>
    <xf numFmtId="0" fontId="0" fillId="0" borderId="33" xfId="55" applyFont="1" applyBorder="1" applyAlignment="1">
      <alignment horizontal="center"/>
      <protection/>
    </xf>
    <xf numFmtId="0" fontId="0" fillId="0" borderId="42" xfId="55" applyFont="1" applyBorder="1" applyAlignment="1">
      <alignment horizontal="center"/>
      <protection/>
    </xf>
    <xf numFmtId="0" fontId="0" fillId="0" borderId="46" xfId="55" applyFont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0" fillId="0" borderId="45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1" fontId="0" fillId="32" borderId="11" xfId="55" applyNumberFormat="1" applyFont="1" applyFill="1" applyBorder="1" applyAlignment="1">
      <alignment horizontal="center"/>
      <protection/>
    </xf>
    <xf numFmtId="1" fontId="0" fillId="32" borderId="13" xfId="55" applyNumberFormat="1" applyFont="1" applyFill="1" applyBorder="1" applyAlignment="1">
      <alignment horizontal="center"/>
      <protection/>
    </xf>
    <xf numFmtId="0" fontId="6" fillId="0" borderId="28" xfId="55" applyFont="1" applyBorder="1" applyAlignment="1">
      <alignment horizontal="right"/>
      <protection/>
    </xf>
    <xf numFmtId="0" fontId="6" fillId="0" borderId="34" xfId="55" applyFont="1" applyBorder="1" applyAlignment="1">
      <alignment horizontal="right"/>
      <protection/>
    </xf>
    <xf numFmtId="0" fontId="6" fillId="0" borderId="35" xfId="55" applyFont="1" applyBorder="1" applyAlignment="1">
      <alignment horizontal="right"/>
      <protection/>
    </xf>
    <xf numFmtId="9" fontId="0" fillId="0" borderId="28" xfId="55" applyNumberFormat="1" applyFont="1" applyFill="1" applyBorder="1" applyAlignment="1">
      <alignment horizontal="right"/>
      <protection/>
    </xf>
    <xf numFmtId="9" fontId="0" fillId="0" borderId="34" xfId="55" applyNumberFormat="1" applyFont="1" applyFill="1" applyBorder="1" applyAlignment="1">
      <alignment horizontal="right"/>
      <protection/>
    </xf>
    <xf numFmtId="9" fontId="0" fillId="0" borderId="35" xfId="55" applyNumberFormat="1" applyFont="1" applyFill="1" applyBorder="1" applyAlignment="1">
      <alignment horizontal="right"/>
      <protection/>
    </xf>
    <xf numFmtId="9" fontId="0" fillId="0" borderId="47" xfId="55" applyNumberFormat="1" applyFont="1" applyFill="1" applyBorder="1" applyAlignment="1">
      <alignment horizontal="right"/>
      <protection/>
    </xf>
    <xf numFmtId="9" fontId="0" fillId="0" borderId="48" xfId="55" applyNumberFormat="1" applyFont="1" applyFill="1" applyBorder="1" applyAlignment="1">
      <alignment horizontal="right"/>
      <protection/>
    </xf>
    <xf numFmtId="9" fontId="0" fillId="0" borderId="49" xfId="55" applyNumberFormat="1" applyFont="1" applyFill="1" applyBorder="1" applyAlignment="1">
      <alignment horizontal="right"/>
      <protection/>
    </xf>
    <xf numFmtId="0" fontId="0" fillId="0" borderId="0" xfId="55" applyFont="1" applyAlignment="1">
      <alignment horizontal="center" wrapText="1"/>
      <protection/>
    </xf>
    <xf numFmtId="49" fontId="0" fillId="32" borderId="11" xfId="55" applyNumberFormat="1" applyFont="1" applyFill="1" applyBorder="1" applyAlignment="1">
      <alignment horizontal="center"/>
      <protection/>
    </xf>
    <xf numFmtId="49" fontId="0" fillId="0" borderId="13" xfId="55" applyNumberFormat="1" applyBorder="1">
      <alignment/>
      <protection/>
    </xf>
    <xf numFmtId="0" fontId="0" fillId="32" borderId="11" xfId="55" applyFont="1" applyFill="1" applyBorder="1" applyAlignment="1">
      <alignment/>
      <protection/>
    </xf>
    <xf numFmtId="0" fontId="0" fillId="32" borderId="40" xfId="55" applyFont="1" applyFill="1" applyBorder="1" applyAlignment="1">
      <alignment/>
      <protection/>
    </xf>
    <xf numFmtId="0" fontId="0" fillId="0" borderId="13" xfId="0" applyBorder="1" applyAlignment="1">
      <alignment/>
    </xf>
    <xf numFmtId="0" fontId="6" fillId="0" borderId="43" xfId="55" applyFont="1" applyBorder="1" applyAlignment="1">
      <alignment horizontal="right" vertical="center" wrapText="1"/>
      <protection/>
    </xf>
    <xf numFmtId="0" fontId="6" fillId="0" borderId="0" xfId="55" applyFont="1" applyBorder="1" applyAlignment="1">
      <alignment horizontal="right" vertical="center" wrapText="1"/>
      <protection/>
    </xf>
    <xf numFmtId="0" fontId="6" fillId="0" borderId="50" xfId="55" applyFont="1" applyBorder="1" applyAlignment="1">
      <alignment horizontal="right" vertical="center" wrapText="1"/>
      <protection/>
    </xf>
    <xf numFmtId="0" fontId="13" fillId="0" borderId="11" xfId="55" applyFont="1" applyBorder="1" applyAlignment="1">
      <alignment horizontal="center" vertical="center" wrapText="1"/>
      <protection/>
    </xf>
    <xf numFmtId="0" fontId="13" fillId="0" borderId="13" xfId="55" applyFont="1" applyBorder="1" applyAlignment="1">
      <alignment horizontal="center" vertical="center" wrapText="1"/>
      <protection/>
    </xf>
    <xf numFmtId="0" fontId="13" fillId="0" borderId="40" xfId="55" applyFont="1" applyBorder="1" applyAlignment="1">
      <alignment horizontal="center" vertical="center" wrapText="1"/>
      <protection/>
    </xf>
    <xf numFmtId="0" fontId="11" fillId="0" borderId="11" xfId="55" applyFont="1" applyBorder="1" applyAlignment="1">
      <alignment horizontal="center"/>
      <protection/>
    </xf>
    <xf numFmtId="0" fontId="11" fillId="0" borderId="13" xfId="55" applyFont="1" applyBorder="1" applyAlignment="1">
      <alignment horizontal="center"/>
      <protection/>
    </xf>
    <xf numFmtId="0" fontId="11" fillId="0" borderId="40" xfId="55" applyFont="1" applyBorder="1" applyAlignment="1">
      <alignment horizontal="center"/>
      <protection/>
    </xf>
    <xf numFmtId="44" fontId="0" fillId="0" borderId="11" xfId="67" applyFont="1" applyBorder="1" applyAlignment="1">
      <alignment horizontal="right" vertical="top" wrapText="1"/>
    </xf>
    <xf numFmtId="44" fontId="0" fillId="0" borderId="13" xfId="67" applyFont="1" applyBorder="1" applyAlignment="1">
      <alignment horizontal="right" vertical="top" wrapText="1"/>
    </xf>
    <xf numFmtId="0" fontId="6" fillId="32" borderId="11" xfId="55" applyFont="1" applyFill="1" applyBorder="1" applyAlignment="1">
      <alignment horizontal="center" vertical="top" wrapText="1"/>
      <protection/>
    </xf>
    <xf numFmtId="0" fontId="6" fillId="32" borderId="12" xfId="55" applyFont="1" applyFill="1" applyBorder="1" applyAlignment="1">
      <alignment horizontal="center" vertical="top" wrapText="1"/>
      <protection/>
    </xf>
    <xf numFmtId="0" fontId="6" fillId="32" borderId="13" xfId="55" applyFont="1" applyFill="1" applyBorder="1" applyAlignment="1">
      <alignment horizontal="center" vertical="top" wrapText="1"/>
      <protection/>
    </xf>
    <xf numFmtId="0" fontId="6" fillId="0" borderId="51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40" xfId="55" applyFont="1" applyBorder="1" applyAlignment="1">
      <alignment horizontal="center" vertical="center" wrapText="1"/>
      <protection/>
    </xf>
    <xf numFmtId="0" fontId="6" fillId="0" borderId="28" xfId="55" applyFont="1" applyBorder="1" applyAlignment="1">
      <alignment horizontal="center" vertical="center" wrapText="1"/>
      <protection/>
    </xf>
    <xf numFmtId="0" fontId="6" fillId="0" borderId="34" xfId="55" applyFont="1" applyBorder="1" applyAlignment="1">
      <alignment horizontal="center" vertical="center" wrapText="1"/>
      <protection/>
    </xf>
    <xf numFmtId="0" fontId="6" fillId="0" borderId="35" xfId="55" applyFont="1" applyBorder="1" applyAlignment="1">
      <alignment horizontal="center" vertical="center" wrapText="1"/>
      <protection/>
    </xf>
    <xf numFmtId="0" fontId="11" fillId="0" borderId="0" xfId="55" applyFont="1" applyFill="1" applyAlignment="1" applyProtection="1">
      <alignment wrapText="1"/>
      <protection/>
    </xf>
    <xf numFmtId="0" fontId="0" fillId="0" borderId="0" xfId="55" applyFont="1" applyFill="1" applyAlignment="1">
      <alignment wrapText="1"/>
      <protection/>
    </xf>
    <xf numFmtId="0" fontId="35" fillId="0" borderId="0" xfId="55" applyFont="1" applyFill="1" applyAlignment="1">
      <alignment horizontal="center" vertical="top" wrapText="1"/>
      <protection/>
    </xf>
    <xf numFmtId="0" fontId="0" fillId="0" borderId="41" xfId="55" applyFont="1" applyBorder="1" applyAlignment="1">
      <alignment horizontal="right" vertical="top" wrapText="1"/>
      <protection/>
    </xf>
    <xf numFmtId="0" fontId="0" fillId="0" borderId="42" xfId="55" applyFont="1" applyBorder="1" applyAlignment="1">
      <alignment horizontal="right" vertical="top" wrapText="1"/>
      <protection/>
    </xf>
    <xf numFmtId="0" fontId="0" fillId="0" borderId="26" xfId="55" applyFont="1" applyBorder="1" applyAlignment="1">
      <alignment horizontal="right" vertical="top" wrapText="1"/>
      <protection/>
    </xf>
    <xf numFmtId="0" fontId="0" fillId="0" borderId="14" xfId="55" applyFont="1" applyBorder="1" applyAlignment="1">
      <alignment horizontal="right" vertical="top" wrapText="1"/>
      <protection/>
    </xf>
    <xf numFmtId="0" fontId="6" fillId="32" borderId="41" xfId="55" applyFont="1" applyFill="1" applyBorder="1" applyAlignment="1">
      <alignment horizontal="center" vertical="top" wrapText="1"/>
      <protection/>
    </xf>
    <xf numFmtId="0" fontId="6" fillId="32" borderId="33" xfId="55" applyFont="1" applyFill="1" applyBorder="1" applyAlignment="1">
      <alignment horizontal="center" vertical="top" wrapText="1"/>
      <protection/>
    </xf>
    <xf numFmtId="0" fontId="6" fillId="32" borderId="42" xfId="55" applyFont="1" applyFill="1" applyBorder="1" applyAlignment="1">
      <alignment horizontal="center" vertical="top" wrapText="1"/>
      <protection/>
    </xf>
    <xf numFmtId="0" fontId="6" fillId="32" borderId="26" xfId="55" applyFont="1" applyFill="1" applyBorder="1" applyAlignment="1">
      <alignment horizontal="center" vertical="top" wrapText="1"/>
      <protection/>
    </xf>
    <xf numFmtId="0" fontId="6" fillId="32" borderId="15" xfId="55" applyFont="1" applyFill="1" applyBorder="1" applyAlignment="1">
      <alignment horizontal="center" vertical="top" wrapText="1"/>
      <protection/>
    </xf>
    <xf numFmtId="0" fontId="6" fillId="32" borderId="14" xfId="55" applyFont="1" applyFill="1" applyBorder="1" applyAlignment="1">
      <alignment horizontal="center" vertical="top" wrapText="1"/>
      <protection/>
    </xf>
    <xf numFmtId="0" fontId="0" fillId="0" borderId="11" xfId="55" applyFont="1" applyBorder="1" applyAlignment="1">
      <alignment horizontal="right" vertical="top" wrapText="1"/>
      <protection/>
    </xf>
    <xf numFmtId="0" fontId="0" fillId="0" borderId="13" xfId="55" applyFont="1" applyBorder="1" applyAlignment="1">
      <alignment horizontal="right" vertical="top" wrapText="1"/>
      <protection/>
    </xf>
    <xf numFmtId="17" fontId="6" fillId="32" borderId="11" xfId="55" applyNumberFormat="1" applyFont="1" applyFill="1" applyBorder="1" applyAlignment="1">
      <alignment horizontal="center" vertical="top" wrapText="1"/>
      <protection/>
    </xf>
    <xf numFmtId="0" fontId="1" fillId="0" borderId="3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2" fontId="39" fillId="32" borderId="52" xfId="0" applyNumberFormat="1" applyFont="1" applyFill="1" applyBorder="1" applyAlignment="1">
      <alignment horizontal="left" vertical="center"/>
    </xf>
    <xf numFmtId="0" fontId="24" fillId="32" borderId="53" xfId="0" applyFont="1" applyFill="1" applyBorder="1" applyAlignment="1">
      <alignment horizontal="left" vertical="center"/>
    </xf>
    <xf numFmtId="0" fontId="13" fillId="0" borderId="53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1" fontId="39" fillId="39" borderId="28" xfId="0" applyNumberFormat="1" applyFont="1" applyFill="1" applyBorder="1" applyAlignment="1">
      <alignment horizontal="left" vertical="center"/>
    </xf>
    <xf numFmtId="1" fontId="13" fillId="39" borderId="34" xfId="0" applyNumberFormat="1" applyFont="1" applyFill="1" applyBorder="1" applyAlignment="1">
      <alignment horizontal="left" vertical="center"/>
    </xf>
    <xf numFmtId="1" fontId="13" fillId="39" borderId="35" xfId="0" applyNumberFormat="1" applyFont="1" applyFill="1" applyBorder="1" applyAlignment="1">
      <alignment horizontal="left" vertical="center"/>
    </xf>
    <xf numFmtId="3" fontId="24" fillId="39" borderId="28" xfId="0" applyNumberFormat="1" applyFont="1" applyFill="1" applyBorder="1" applyAlignment="1">
      <alignment horizontal="left" vertical="center"/>
    </xf>
    <xf numFmtId="3" fontId="24" fillId="39" borderId="35" xfId="0" applyNumberFormat="1" applyFont="1" applyFill="1" applyBorder="1" applyAlignment="1">
      <alignment horizontal="left" vertical="center"/>
    </xf>
    <xf numFmtId="1" fontId="12" fillId="39" borderId="28" xfId="0" applyNumberFormat="1" applyFont="1" applyFill="1" applyBorder="1" applyAlignment="1">
      <alignment horizontal="left" vertical="center"/>
    </xf>
    <xf numFmtId="1" fontId="0" fillId="39" borderId="34" xfId="0" applyNumberFormat="1" applyFill="1" applyBorder="1" applyAlignment="1">
      <alignment horizontal="left" vertical="center"/>
    </xf>
    <xf numFmtId="3" fontId="10" fillId="39" borderId="34" xfId="0" applyNumberFormat="1" applyFont="1" applyFill="1" applyBorder="1" applyAlignment="1">
      <alignment horizontal="left" vertical="center"/>
    </xf>
    <xf numFmtId="3" fontId="10" fillId="39" borderId="35" xfId="0" applyNumberFormat="1" applyFont="1" applyFill="1" applyBorder="1" applyAlignment="1">
      <alignment horizontal="left" vertical="center"/>
    </xf>
    <xf numFmtId="1" fontId="11" fillId="2" borderId="28" xfId="0" applyNumberFormat="1" applyFont="1" applyFill="1" applyBorder="1" applyAlignment="1" applyProtection="1">
      <alignment horizontal="center" vertical="center" wrapText="1"/>
      <protection/>
    </xf>
    <xf numFmtId="1" fontId="11" fillId="2" borderId="34" xfId="0" applyNumberFormat="1" applyFont="1" applyFill="1" applyBorder="1" applyAlignment="1" applyProtection="1">
      <alignment horizontal="center" vertical="center" wrapText="1"/>
      <protection/>
    </xf>
    <xf numFmtId="1" fontId="11" fillId="2" borderId="35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center" vertical="center" wrapText="1"/>
    </xf>
    <xf numFmtId="1" fontId="11" fillId="2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Alignment="1">
      <alignment horizontal="center" vertical="center"/>
    </xf>
    <xf numFmtId="0" fontId="18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1" fontId="11" fillId="2" borderId="28" xfId="0" applyNumberFormat="1" applyFont="1" applyFill="1" applyBorder="1" applyAlignment="1" applyProtection="1">
      <alignment horizontal="left" vertical="center" wrapText="1"/>
      <protection/>
    </xf>
    <xf numFmtId="1" fontId="11" fillId="2" borderId="34" xfId="0" applyNumberFormat="1" applyFont="1" applyFill="1" applyBorder="1" applyAlignment="1" applyProtection="1">
      <alignment horizontal="left" vertical="center" wrapText="1"/>
      <protection/>
    </xf>
    <xf numFmtId="1" fontId="11" fillId="2" borderId="35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/>
    </xf>
    <xf numFmtId="49" fontId="3" fillId="0" borderId="0" xfId="52" applyNumberFormat="1" applyFont="1" applyAlignment="1">
      <alignment horizontal="left" vertical="center" wrapText="1"/>
      <protection/>
    </xf>
    <xf numFmtId="0" fontId="1" fillId="0" borderId="0" xfId="52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1" fillId="0" borderId="0" xfId="52" applyFont="1" applyBorder="1" applyAlignment="1">
      <alignment horizontal="left" vertical="center" wrapText="1"/>
      <protection/>
    </xf>
    <xf numFmtId="0" fontId="41" fillId="0" borderId="0" xfId="52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42" fillId="41" borderId="11" xfId="52" applyFont="1" applyFill="1" applyBorder="1" applyAlignment="1">
      <alignment horizontal="left" vertical="center" wrapText="1"/>
      <protection/>
    </xf>
    <xf numFmtId="0" fontId="42" fillId="41" borderId="12" xfId="52" applyFont="1" applyFill="1" applyBorder="1" applyAlignment="1">
      <alignment horizontal="left" vertical="center" wrapText="1"/>
      <protection/>
    </xf>
    <xf numFmtId="0" fontId="42" fillId="41" borderId="13" xfId="52" applyFont="1" applyFill="1" applyBorder="1" applyAlignment="1">
      <alignment horizontal="left" vertical="center" wrapText="1"/>
      <protection/>
    </xf>
    <xf numFmtId="0" fontId="41" fillId="41" borderId="11" xfId="52" applyFont="1" applyFill="1" applyBorder="1" applyAlignment="1">
      <alignment horizontal="center" vertical="center" wrapText="1"/>
      <protection/>
    </xf>
    <xf numFmtId="0" fontId="41" fillId="41" borderId="13" xfId="52" applyFont="1" applyFill="1" applyBorder="1" applyAlignment="1">
      <alignment horizontal="center" vertical="center" wrapText="1"/>
      <protection/>
    </xf>
    <xf numFmtId="49" fontId="40" fillId="0" borderId="10" xfId="52" applyNumberFormat="1" applyFont="1" applyBorder="1" applyAlignment="1">
      <alignment horizontal="center" vertical="center" wrapText="1"/>
      <protection/>
    </xf>
    <xf numFmtId="49" fontId="41" fillId="41" borderId="11" xfId="52" applyNumberFormat="1" applyFont="1" applyFill="1" applyBorder="1" applyAlignment="1">
      <alignment horizontal="center" vertical="center" wrapText="1"/>
      <protection/>
    </xf>
    <xf numFmtId="49" fontId="41" fillId="41" borderId="12" xfId="52" applyNumberFormat="1" applyFont="1" applyFill="1" applyBorder="1" applyAlignment="1">
      <alignment horizontal="center" vertical="center" wrapText="1"/>
      <protection/>
    </xf>
    <xf numFmtId="49" fontId="41" fillId="41" borderId="13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41" fillId="41" borderId="11" xfId="52" applyFont="1" applyFill="1" applyBorder="1" applyAlignment="1">
      <alignment horizontal="center" vertical="center"/>
      <protection/>
    </xf>
    <xf numFmtId="0" fontId="41" fillId="41" borderId="12" xfId="52" applyFont="1" applyFill="1" applyBorder="1" applyAlignment="1">
      <alignment horizontal="center" vertical="center"/>
      <protection/>
    </xf>
    <xf numFmtId="0" fontId="41" fillId="41" borderId="13" xfId="52" applyFont="1" applyFill="1" applyBorder="1" applyAlignment="1">
      <alignment horizontal="center" vertical="center"/>
      <protection/>
    </xf>
    <xf numFmtId="0" fontId="40" fillId="33" borderId="11" xfId="52" applyFont="1" applyFill="1" applyBorder="1" applyAlignment="1">
      <alignment horizontal="center" vertical="center" wrapText="1"/>
      <protection/>
    </xf>
    <xf numFmtId="0" fontId="40" fillId="33" borderId="12" xfId="52" applyFont="1" applyFill="1" applyBorder="1" applyAlignment="1">
      <alignment horizontal="center" vertical="center" wrapText="1"/>
      <protection/>
    </xf>
    <xf numFmtId="0" fontId="40" fillId="33" borderId="13" xfId="52" applyFont="1" applyFill="1" applyBorder="1" applyAlignment="1">
      <alignment horizontal="center" vertical="center" wrapText="1"/>
      <protection/>
    </xf>
    <xf numFmtId="0" fontId="40" fillId="0" borderId="11" xfId="52" applyFont="1" applyBorder="1" applyAlignment="1">
      <alignment horizontal="center" vertical="center" wrapText="1"/>
      <protection/>
    </xf>
    <xf numFmtId="0" fontId="40" fillId="0" borderId="13" xfId="52" applyFont="1" applyBorder="1" applyAlignment="1">
      <alignment horizontal="center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 2" xfId="54"/>
    <cellStyle name="Normalny 3_mmm1" xfId="55"/>
    <cellStyle name="Normalny_PL_Finansowy raport okresowy-zmianyAKw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3 2" xfId="67"/>
    <cellStyle name="Złe" xfId="68"/>
  </cellStyles>
  <dxfs count="15">
    <dxf>
      <font>
        <b/>
        <i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10"/>
      </font>
    </dxf>
    <dxf>
      <font>
        <b/>
        <i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10"/>
      </font>
    </dxf>
    <dxf>
      <font>
        <b/>
        <i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10"/>
      </font>
    </dxf>
    <dxf>
      <font>
        <b/>
        <i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10"/>
      </font>
    </dxf>
    <dxf>
      <font>
        <color indexed="10"/>
      </font>
    </dxf>
    <dxf>
      <font>
        <b/>
        <i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10"/>
      </font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as\Local%20Settings\Temporary%20Internet%20Files\OLK192\Interim%20financi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List"/>
      <sheetName val="Verification"/>
      <sheetName val="Definitions"/>
    </sheetNames>
    <sheetDataSet>
      <sheetData sheetId="1">
        <row r="2">
          <cell r="C2" t="str">
            <v>01</v>
          </cell>
          <cell r="D2" t="str">
            <v>02</v>
          </cell>
          <cell r="E2" t="str">
            <v>03</v>
          </cell>
          <cell r="F2" t="str">
            <v>04</v>
          </cell>
          <cell r="G2" t="str">
            <v>05</v>
          </cell>
          <cell r="H2" t="str">
            <v>06</v>
          </cell>
          <cell r="I2" t="str">
            <v>07</v>
          </cell>
          <cell r="J2" t="str">
            <v>08</v>
          </cell>
          <cell r="K2" t="str">
            <v>09</v>
          </cell>
          <cell r="L2" t="str">
            <v>10</v>
          </cell>
          <cell r="M2" t="str">
            <v>11</v>
          </cell>
          <cell r="N2" t="str">
            <v>12</v>
          </cell>
          <cell r="O2" t="str">
            <v>13</v>
          </cell>
          <cell r="P2" t="str">
            <v>14</v>
          </cell>
          <cell r="Q2" t="str">
            <v>15</v>
          </cell>
          <cell r="R2" t="str">
            <v>16</v>
          </cell>
          <cell r="S2" t="str">
            <v>17</v>
          </cell>
          <cell r="T2" t="str">
            <v>18</v>
          </cell>
          <cell r="U2" t="str">
            <v>19</v>
          </cell>
          <cell r="V2" t="str">
            <v>20</v>
          </cell>
          <cell r="W2" t="str">
            <v>21</v>
          </cell>
          <cell r="X2" t="str">
            <v>22</v>
          </cell>
          <cell r="Y2" t="str">
            <v>23</v>
          </cell>
          <cell r="Z2" t="str">
            <v>24</v>
          </cell>
          <cell r="AA2" t="str">
            <v>25</v>
          </cell>
          <cell r="AB2" t="str">
            <v>26</v>
          </cell>
          <cell r="AC2" t="str">
            <v>27</v>
          </cell>
          <cell r="AD2" t="str">
            <v>28</v>
          </cell>
          <cell r="AE2" t="str">
            <v>29</v>
          </cell>
          <cell r="AF2" t="str">
            <v>30</v>
          </cell>
          <cell r="AG2" t="str">
            <v>31</v>
          </cell>
        </row>
        <row r="3">
          <cell r="C3" t="str">
            <v>Jan</v>
          </cell>
          <cell r="D3" t="str">
            <v>Feb</v>
          </cell>
          <cell r="E3" t="str">
            <v>Mar</v>
          </cell>
          <cell r="F3" t="str">
            <v>Apr</v>
          </cell>
          <cell r="G3" t="str">
            <v>May</v>
          </cell>
          <cell r="H3" t="str">
            <v>Jun</v>
          </cell>
          <cell r="I3" t="str">
            <v>Jul</v>
          </cell>
          <cell r="J3" t="str">
            <v>Aug</v>
          </cell>
          <cell r="K3" t="str">
            <v>Sep</v>
          </cell>
          <cell r="L3" t="str">
            <v>Oct</v>
          </cell>
          <cell r="M3" t="str">
            <v>Nov</v>
          </cell>
          <cell r="N3" t="str">
            <v>Dec</v>
          </cell>
        </row>
        <row r="4">
          <cell r="C4" t="str">
            <v>06</v>
          </cell>
          <cell r="D4" t="str">
            <v>07</v>
          </cell>
          <cell r="E4" t="str">
            <v>08</v>
          </cell>
          <cell r="F4" t="str">
            <v>09</v>
          </cell>
          <cell r="G4" t="str">
            <v>10</v>
          </cell>
          <cell r="H4" t="str">
            <v>11</v>
          </cell>
          <cell r="I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tabSelected="1" view="pageBreakPreview" zoomScaleSheetLayoutView="100" zoomScalePageLayoutView="0" workbookViewId="0" topLeftCell="A36">
      <selection activeCell="B55" sqref="B55:L55"/>
    </sheetView>
  </sheetViews>
  <sheetFormatPr defaultColWidth="9.7109375" defaultRowHeight="3.75" customHeight="1"/>
  <cols>
    <col min="1" max="1" width="2.28125" style="28" customWidth="1"/>
    <col min="2" max="2" width="40.7109375" style="4" customWidth="1"/>
    <col min="3" max="4" width="10.00390625" style="1" customWidth="1"/>
    <col min="5" max="5" width="15.57421875" style="1" customWidth="1"/>
    <col min="6" max="11" width="10.00390625" style="1" customWidth="1"/>
    <col min="12" max="12" width="9.7109375" style="31" customWidth="1"/>
    <col min="13" max="13" width="1.7109375" style="1" customWidth="1"/>
    <col min="14" max="16384" width="9.7109375" style="1" customWidth="1"/>
  </cols>
  <sheetData>
    <row r="1" spans="1:13" ht="72.75" customHeight="1">
      <c r="A1" s="443" t="s">
        <v>79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2" spans="2:12" s="28" customFormat="1" ht="12" customHeight="1">
      <c r="B2" s="43"/>
      <c r="L2" s="31"/>
    </row>
    <row r="3" spans="1:13" ht="18" customHeight="1">
      <c r="A3" s="470" t="s">
        <v>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1:11" ht="3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s="2" customFormat="1" ht="15" customHeight="1">
      <c r="A5" s="12"/>
      <c r="B5" s="6" t="s">
        <v>2</v>
      </c>
      <c r="C5" s="418"/>
      <c r="D5" s="419"/>
      <c r="E5" s="24"/>
      <c r="F5" s="24"/>
      <c r="G5" s="24"/>
      <c r="H5" s="24"/>
      <c r="I5" s="24"/>
      <c r="J5" s="24"/>
      <c r="K5" s="12"/>
      <c r="L5" s="49"/>
    </row>
    <row r="6" spans="1:1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2" customFormat="1" ht="15" customHeight="1">
      <c r="A7" s="12"/>
      <c r="B7" s="6" t="s">
        <v>3</v>
      </c>
      <c r="C7" s="420"/>
      <c r="D7" s="421"/>
      <c r="E7" s="421"/>
      <c r="F7" s="421"/>
      <c r="G7" s="421"/>
      <c r="H7" s="421"/>
      <c r="I7" s="421"/>
      <c r="J7" s="422"/>
      <c r="K7" s="12"/>
      <c r="L7" s="49"/>
    </row>
    <row r="8" spans="1:11" ht="3.75" customHeight="1">
      <c r="A8" s="8"/>
      <c r="B8" s="7"/>
      <c r="C8" s="8"/>
      <c r="D8" s="8"/>
      <c r="E8" s="8"/>
      <c r="F8" s="8"/>
      <c r="G8" s="8"/>
      <c r="H8" s="8"/>
      <c r="I8" s="8"/>
      <c r="J8" s="8"/>
      <c r="K8" s="8"/>
    </row>
    <row r="9" spans="1:15" ht="15" customHeight="1">
      <c r="A9" s="8"/>
      <c r="B9" s="9" t="s">
        <v>4</v>
      </c>
      <c r="C9" s="418"/>
      <c r="D9" s="419"/>
      <c r="E9" s="8"/>
      <c r="F9" s="8"/>
      <c r="G9" s="8"/>
      <c r="H9" s="8"/>
      <c r="I9" s="8"/>
      <c r="J9" s="8"/>
      <c r="K9" s="8"/>
      <c r="L9" s="22"/>
      <c r="M9" s="22"/>
      <c r="N9" s="22"/>
      <c r="O9" s="22"/>
    </row>
    <row r="10" spans="1:15" ht="3.75" customHeight="1">
      <c r="A10" s="8"/>
      <c r="B10" s="7"/>
      <c r="C10" s="8"/>
      <c r="D10" s="8"/>
      <c r="E10" s="8"/>
      <c r="F10" s="8"/>
      <c r="G10" s="8"/>
      <c r="H10" s="8"/>
      <c r="I10" s="8"/>
      <c r="J10" s="8"/>
      <c r="K10" s="8"/>
      <c r="L10" s="22"/>
      <c r="M10" s="22"/>
      <c r="N10" s="22"/>
      <c r="O10" s="22"/>
    </row>
    <row r="11" spans="1:15" ht="15" customHeight="1">
      <c r="A11" s="8"/>
      <c r="B11" s="9" t="s">
        <v>5</v>
      </c>
      <c r="C11" s="416"/>
      <c r="D11" s="417"/>
      <c r="E11" s="8"/>
      <c r="F11" s="8"/>
      <c r="G11" s="8"/>
      <c r="H11" s="9" t="s">
        <v>45</v>
      </c>
      <c r="I11" s="416"/>
      <c r="J11" s="417"/>
      <c r="K11" s="8"/>
      <c r="L11" s="22"/>
      <c r="M11" s="22"/>
      <c r="N11" s="22"/>
      <c r="O11" s="22"/>
    </row>
    <row r="12" spans="1:15" ht="3.75" customHeight="1">
      <c r="A12" s="8"/>
      <c r="B12" s="7"/>
      <c r="C12" s="8"/>
      <c r="D12" s="8"/>
      <c r="E12" s="8"/>
      <c r="F12" s="8"/>
      <c r="G12" s="8"/>
      <c r="H12" s="8"/>
      <c r="I12" s="8"/>
      <c r="J12" s="8"/>
      <c r="K12" s="8"/>
      <c r="L12" s="22"/>
      <c r="M12" s="22"/>
      <c r="N12" s="22"/>
      <c r="O12" s="22"/>
    </row>
    <row r="13" spans="1:15" ht="24" customHeight="1">
      <c r="A13" s="8"/>
      <c r="B13" s="27" t="s">
        <v>50</v>
      </c>
      <c r="C13" s="416"/>
      <c r="D13" s="417"/>
      <c r="E13" s="28"/>
      <c r="F13" s="28"/>
      <c r="G13" s="28"/>
      <c r="H13" s="29" t="s">
        <v>46</v>
      </c>
      <c r="I13" s="416"/>
      <c r="J13" s="417"/>
      <c r="K13" s="8"/>
      <c r="L13" s="22"/>
      <c r="M13" s="22"/>
      <c r="N13" s="22"/>
      <c r="O13" s="22"/>
    </row>
    <row r="14" spans="1:11" ht="3.75" customHeight="1">
      <c r="A14" s="8"/>
      <c r="B14" s="7"/>
      <c r="C14" s="8"/>
      <c r="D14" s="8"/>
      <c r="E14" s="8"/>
      <c r="F14" s="8"/>
      <c r="G14" s="8"/>
      <c r="H14" s="9"/>
      <c r="I14" s="423"/>
      <c r="J14" s="423"/>
      <c r="K14" s="8"/>
    </row>
    <row r="15" spans="1:15" ht="15" customHeight="1">
      <c r="A15" s="8"/>
      <c r="B15" s="30" t="s">
        <v>51</v>
      </c>
      <c r="C15" s="416"/>
      <c r="D15" s="417"/>
      <c r="E15" s="8"/>
      <c r="F15" s="8"/>
      <c r="G15" s="8"/>
      <c r="H15" s="9"/>
      <c r="I15" s="423"/>
      <c r="J15" s="423"/>
      <c r="K15" s="8"/>
      <c r="L15" s="22"/>
      <c r="M15" s="23"/>
      <c r="N15" s="23"/>
      <c r="O15" s="23"/>
    </row>
    <row r="16" spans="1:15" s="2" customFormat="1" ht="3.75" customHeight="1">
      <c r="A16" s="12"/>
      <c r="B16" s="10"/>
      <c r="C16" s="11"/>
      <c r="D16" s="11"/>
      <c r="E16" s="12"/>
      <c r="F16" s="12"/>
      <c r="G16" s="8"/>
      <c r="H16" s="9"/>
      <c r="I16" s="423"/>
      <c r="J16" s="423"/>
      <c r="K16" s="12"/>
      <c r="L16" s="22"/>
      <c r="M16" s="23"/>
      <c r="N16" s="23"/>
      <c r="O16" s="23"/>
    </row>
    <row r="17" spans="1:15" ht="15" customHeight="1">
      <c r="A17" s="8"/>
      <c r="B17" s="9" t="s">
        <v>6</v>
      </c>
      <c r="C17" s="416"/>
      <c r="D17" s="417"/>
      <c r="E17" s="8"/>
      <c r="F17" s="8"/>
      <c r="G17" s="8"/>
      <c r="H17" s="9"/>
      <c r="I17" s="423"/>
      <c r="J17" s="423"/>
      <c r="K17" s="8"/>
      <c r="L17" s="22"/>
      <c r="M17" s="23"/>
      <c r="N17" s="23"/>
      <c r="O17" s="23"/>
    </row>
    <row r="18" spans="1:12" s="2" customFormat="1" ht="3.75" customHeight="1">
      <c r="A18" s="12"/>
      <c r="B18" s="10"/>
      <c r="C18" s="11"/>
      <c r="D18" s="11"/>
      <c r="E18" s="12"/>
      <c r="F18" s="12"/>
      <c r="G18" s="12"/>
      <c r="H18" s="12"/>
      <c r="I18" s="12"/>
      <c r="J18" s="12"/>
      <c r="K18" s="12"/>
      <c r="L18" s="48"/>
    </row>
    <row r="19" spans="1:15" ht="15" customHeight="1">
      <c r="A19" s="8"/>
      <c r="B19" s="9" t="s">
        <v>52</v>
      </c>
      <c r="C19" s="430"/>
      <c r="D19" s="431"/>
      <c r="E19" s="8"/>
      <c r="F19" s="8"/>
      <c r="G19" s="8"/>
      <c r="H19" s="9" t="s">
        <v>7</v>
      </c>
      <c r="I19" s="430"/>
      <c r="J19" s="431"/>
      <c r="K19" s="8"/>
      <c r="L19" s="22"/>
      <c r="M19" s="23"/>
      <c r="N19" s="23"/>
      <c r="O19" s="23"/>
    </row>
    <row r="20" spans="1:15" ht="3.75" customHeight="1">
      <c r="A20" s="8"/>
      <c r="B20" s="7"/>
      <c r="C20" s="8"/>
      <c r="D20" s="8"/>
      <c r="E20" s="8"/>
      <c r="F20" s="8"/>
      <c r="G20" s="8"/>
      <c r="H20" s="8"/>
      <c r="I20" s="8"/>
      <c r="J20" s="8"/>
      <c r="K20" s="8"/>
      <c r="L20" s="22"/>
      <c r="M20" s="23"/>
      <c r="N20" s="23"/>
      <c r="O20" s="23"/>
    </row>
    <row r="21" spans="1:15" ht="18" customHeight="1">
      <c r="A21" s="471" t="s">
        <v>8</v>
      </c>
      <c r="B21" s="471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23"/>
      <c r="O21" s="23"/>
    </row>
    <row r="22" spans="1:11" ht="3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2" s="2" customFormat="1" ht="37.5" customHeight="1">
      <c r="A23" s="12"/>
      <c r="B23" s="6" t="s">
        <v>49</v>
      </c>
      <c r="C23" s="427"/>
      <c r="D23" s="428"/>
      <c r="E23" s="428"/>
      <c r="F23" s="428"/>
      <c r="G23" s="428"/>
      <c r="H23" s="428"/>
      <c r="I23" s="428"/>
      <c r="J23" s="429"/>
      <c r="K23" s="12"/>
      <c r="L23" s="48"/>
    </row>
    <row r="24" spans="1:11" ht="3.75" customHeight="1">
      <c r="A24" s="8"/>
      <c r="B24" s="7"/>
      <c r="C24" s="8"/>
      <c r="D24" s="8"/>
      <c r="E24" s="8"/>
      <c r="F24" s="8"/>
      <c r="G24" s="8"/>
      <c r="H24" s="8"/>
      <c r="I24" s="8"/>
      <c r="J24" s="8"/>
      <c r="K24" s="8"/>
    </row>
    <row r="25" spans="1:12" s="2" customFormat="1" ht="15" customHeight="1">
      <c r="A25" s="12"/>
      <c r="B25" s="6" t="s">
        <v>9</v>
      </c>
      <c r="C25" s="420"/>
      <c r="D25" s="421"/>
      <c r="E25" s="421"/>
      <c r="F25" s="421"/>
      <c r="G25" s="421"/>
      <c r="H25" s="421"/>
      <c r="I25" s="421"/>
      <c r="J25" s="422"/>
      <c r="K25" s="12"/>
      <c r="L25" s="48"/>
    </row>
    <row r="26" spans="1:12" s="2" customFormat="1" ht="15" customHeight="1">
      <c r="A26" s="12"/>
      <c r="B26" s="6" t="s">
        <v>10</v>
      </c>
      <c r="C26" s="420"/>
      <c r="D26" s="421"/>
      <c r="E26" s="421"/>
      <c r="F26" s="421"/>
      <c r="G26" s="421"/>
      <c r="H26" s="421"/>
      <c r="I26" s="421"/>
      <c r="J26" s="422"/>
      <c r="K26" s="12"/>
      <c r="L26" s="48"/>
    </row>
    <row r="27" spans="1:11" ht="3.75" customHeight="1">
      <c r="A27" s="8"/>
      <c r="B27" s="7"/>
      <c r="C27" s="8"/>
      <c r="D27" s="8"/>
      <c r="E27" s="8"/>
      <c r="F27" s="8"/>
      <c r="G27" s="8"/>
      <c r="H27" s="8"/>
      <c r="I27" s="8"/>
      <c r="J27" s="8"/>
      <c r="K27" s="8"/>
    </row>
    <row r="28" spans="1:12" s="2" customFormat="1" ht="45" customHeight="1">
      <c r="A28" s="12"/>
      <c r="B28" s="6" t="s">
        <v>11</v>
      </c>
      <c r="C28" s="427"/>
      <c r="D28" s="428"/>
      <c r="E28" s="428"/>
      <c r="F28" s="428"/>
      <c r="G28" s="428"/>
      <c r="H28" s="428"/>
      <c r="I28" s="428"/>
      <c r="J28" s="429"/>
      <c r="K28" s="12"/>
      <c r="L28" s="48"/>
    </row>
    <row r="29" spans="1:11" ht="3.75" customHeight="1">
      <c r="A29" s="8"/>
      <c r="B29" s="7"/>
      <c r="C29" s="8"/>
      <c r="D29" s="8"/>
      <c r="E29" s="8"/>
      <c r="F29" s="8"/>
      <c r="G29" s="8"/>
      <c r="H29" s="8"/>
      <c r="I29" s="8"/>
      <c r="J29" s="8"/>
      <c r="K29" s="8"/>
    </row>
    <row r="30" spans="1:11" ht="15" customHeight="1">
      <c r="A30" s="8"/>
      <c r="B30" s="9" t="s">
        <v>13</v>
      </c>
      <c r="C30" s="424"/>
      <c r="D30" s="425"/>
      <c r="E30" s="425"/>
      <c r="F30" s="426"/>
      <c r="G30" s="8"/>
      <c r="H30" s="8"/>
      <c r="I30" s="8"/>
      <c r="J30" s="8"/>
      <c r="K30" s="8"/>
    </row>
    <row r="31" spans="1:11" ht="15" customHeight="1">
      <c r="A31" s="8"/>
      <c r="B31" s="9" t="s">
        <v>12</v>
      </c>
      <c r="C31" s="424"/>
      <c r="D31" s="425"/>
      <c r="E31" s="425"/>
      <c r="F31" s="426"/>
      <c r="G31" s="8"/>
      <c r="H31" s="8"/>
      <c r="I31" s="8"/>
      <c r="J31" s="8"/>
      <c r="K31" s="8"/>
    </row>
    <row r="32" spans="1:11" ht="15" customHeight="1">
      <c r="A32" s="8"/>
      <c r="B32" s="9" t="s">
        <v>0</v>
      </c>
      <c r="C32" s="424"/>
      <c r="D32" s="425"/>
      <c r="E32" s="425"/>
      <c r="F32" s="426"/>
      <c r="G32" s="8"/>
      <c r="H32" s="8"/>
      <c r="I32" s="8"/>
      <c r="J32" s="8"/>
      <c r="K32" s="8"/>
    </row>
    <row r="33" spans="1:11" ht="15" customHeight="1">
      <c r="A33" s="8"/>
      <c r="B33" s="9" t="s">
        <v>14</v>
      </c>
      <c r="C33" s="424"/>
      <c r="D33" s="425"/>
      <c r="E33" s="425"/>
      <c r="F33" s="426"/>
      <c r="G33" s="8"/>
      <c r="H33" s="8"/>
      <c r="I33" s="8"/>
      <c r="J33" s="8"/>
      <c r="K33" s="8"/>
    </row>
    <row r="34" spans="1:11" ht="15" customHeight="1">
      <c r="A34" s="8"/>
      <c r="B34" s="9"/>
      <c r="C34" s="13"/>
      <c r="D34" s="13"/>
      <c r="E34" s="13"/>
      <c r="F34" s="13"/>
      <c r="G34" s="8"/>
      <c r="H34" s="8"/>
      <c r="I34" s="8"/>
      <c r="J34" s="8"/>
      <c r="K34" s="8"/>
    </row>
    <row r="35" spans="1:12" ht="15" customHeight="1">
      <c r="A35" s="54"/>
      <c r="B35" s="462" t="s">
        <v>15</v>
      </c>
      <c r="C35" s="462"/>
      <c r="D35" s="462"/>
      <c r="E35" s="462"/>
      <c r="F35" s="462"/>
      <c r="G35" s="462"/>
      <c r="H35" s="462"/>
      <c r="I35" s="462"/>
      <c r="J35" s="462"/>
      <c r="K35" s="462"/>
      <c r="L35" s="462"/>
    </row>
    <row r="36" spans="1:11" ht="3.75" customHeight="1">
      <c r="A36" s="54"/>
      <c r="B36" s="14"/>
      <c r="C36" s="13"/>
      <c r="D36" s="13"/>
      <c r="E36" s="13"/>
      <c r="F36" s="13"/>
      <c r="G36" s="8"/>
      <c r="H36" s="8"/>
      <c r="I36" s="8"/>
      <c r="J36" s="8"/>
      <c r="K36" s="8"/>
    </row>
    <row r="37" spans="1:12" s="2" customFormat="1" ht="80.25" customHeight="1">
      <c r="A37" s="12"/>
      <c r="B37" s="438" t="s">
        <v>72</v>
      </c>
      <c r="C37" s="438"/>
      <c r="D37" s="438"/>
      <c r="E37" s="438"/>
      <c r="F37" s="438"/>
      <c r="G37" s="438"/>
      <c r="H37" s="438"/>
      <c r="I37" s="438"/>
      <c r="J37" s="438"/>
      <c r="K37" s="438"/>
      <c r="L37" s="438"/>
    </row>
    <row r="38" spans="1:11" ht="3.75" customHeight="1">
      <c r="A38" s="54"/>
      <c r="B38" s="14"/>
      <c r="C38" s="13"/>
      <c r="D38" s="13"/>
      <c r="E38" s="13"/>
      <c r="F38" s="13"/>
      <c r="G38" s="8"/>
      <c r="H38" s="8"/>
      <c r="I38" s="8"/>
      <c r="J38" s="8"/>
      <c r="K38" s="8"/>
    </row>
    <row r="39" spans="1:12" s="2" customFormat="1" ht="14.25">
      <c r="A39" s="12"/>
      <c r="B39" s="10"/>
      <c r="C39" s="432" t="s">
        <v>8</v>
      </c>
      <c r="D39" s="432"/>
      <c r="E39" s="432"/>
      <c r="F39" s="432"/>
      <c r="G39" s="438" t="s">
        <v>73</v>
      </c>
      <c r="H39" s="438"/>
      <c r="I39" s="438"/>
      <c r="J39" s="438"/>
      <c r="K39" s="12"/>
      <c r="L39" s="48"/>
    </row>
    <row r="40" spans="1:11" ht="15" customHeight="1">
      <c r="A40" s="8"/>
      <c r="B40" s="9" t="s">
        <v>16</v>
      </c>
      <c r="C40" s="433"/>
      <c r="D40" s="434"/>
      <c r="E40" s="434"/>
      <c r="F40" s="435"/>
      <c r="G40" s="433"/>
      <c r="H40" s="434"/>
      <c r="I40" s="434"/>
      <c r="J40" s="435"/>
      <c r="K40" s="8"/>
    </row>
    <row r="41" spans="1:11" ht="3.75" customHeight="1">
      <c r="A41" s="8"/>
      <c r="B41" s="7"/>
      <c r="C41" s="8"/>
      <c r="D41" s="8"/>
      <c r="E41" s="8"/>
      <c r="F41" s="8"/>
      <c r="G41" s="8"/>
      <c r="H41" s="8"/>
      <c r="I41" s="8"/>
      <c r="J41" s="8"/>
      <c r="K41" s="8"/>
    </row>
    <row r="42" spans="1:11" ht="45" customHeight="1">
      <c r="A42" s="8"/>
      <c r="B42" s="9" t="s">
        <v>17</v>
      </c>
      <c r="C42" s="439"/>
      <c r="D42" s="440"/>
      <c r="E42" s="440"/>
      <c r="F42" s="441"/>
      <c r="G42" s="439"/>
      <c r="H42" s="440"/>
      <c r="I42" s="440"/>
      <c r="J42" s="441"/>
      <c r="K42" s="8"/>
    </row>
    <row r="43" spans="1:11" ht="3.75" customHeight="1">
      <c r="A43" s="8"/>
      <c r="B43" s="7"/>
      <c r="C43" s="8"/>
      <c r="D43" s="8"/>
      <c r="E43" s="8"/>
      <c r="F43" s="8"/>
      <c r="G43" s="8"/>
      <c r="H43" s="8"/>
      <c r="I43" s="8"/>
      <c r="J43" s="8"/>
      <c r="K43" s="8"/>
    </row>
    <row r="44" spans="1:11" ht="15" customHeight="1">
      <c r="A44" s="8"/>
      <c r="B44" s="9" t="s">
        <v>10</v>
      </c>
      <c r="C44" s="433"/>
      <c r="D44" s="434"/>
      <c r="E44" s="434"/>
      <c r="F44" s="435"/>
      <c r="G44" s="433"/>
      <c r="H44" s="434"/>
      <c r="I44" s="434"/>
      <c r="J44" s="435"/>
      <c r="K44" s="8"/>
    </row>
    <row r="45" spans="1:11" ht="3.75" customHeight="1">
      <c r="A45" s="8"/>
      <c r="B45" s="7"/>
      <c r="C45" s="8"/>
      <c r="D45" s="8"/>
      <c r="E45" s="8"/>
      <c r="F45" s="8"/>
      <c r="G45" s="8"/>
      <c r="H45" s="8"/>
      <c r="I45" s="8"/>
      <c r="J45" s="8"/>
      <c r="K45" s="8"/>
    </row>
    <row r="46" spans="1:12" s="2" customFormat="1" ht="11.25" customHeight="1">
      <c r="A46" s="12"/>
      <c r="B46" s="10"/>
      <c r="C46" s="11" t="s">
        <v>19</v>
      </c>
      <c r="D46" s="11" t="s">
        <v>20</v>
      </c>
      <c r="E46" s="11" t="s">
        <v>21</v>
      </c>
      <c r="F46" s="12"/>
      <c r="G46" s="11" t="s">
        <v>19</v>
      </c>
      <c r="H46" s="11" t="s">
        <v>20</v>
      </c>
      <c r="I46" s="11" t="s">
        <v>21</v>
      </c>
      <c r="J46" s="12"/>
      <c r="K46" s="12"/>
      <c r="L46" s="48"/>
    </row>
    <row r="47" spans="1:11" ht="15" customHeight="1">
      <c r="A47" s="8"/>
      <c r="B47" s="9" t="s">
        <v>18</v>
      </c>
      <c r="C47" s="15"/>
      <c r="D47" s="15"/>
      <c r="E47" s="15"/>
      <c r="F47" s="8"/>
      <c r="G47" s="15"/>
      <c r="H47" s="15"/>
      <c r="I47" s="15"/>
      <c r="J47" s="8"/>
      <c r="K47" s="8"/>
    </row>
    <row r="48" spans="1:11" ht="3.75" customHeight="1">
      <c r="A48" s="8"/>
      <c r="B48" s="9"/>
      <c r="C48" s="57"/>
      <c r="D48" s="57"/>
      <c r="E48" s="57"/>
      <c r="F48" s="16"/>
      <c r="G48" s="57"/>
      <c r="H48" s="57"/>
      <c r="I48" s="57"/>
      <c r="J48" s="8"/>
      <c r="K48" s="8"/>
    </row>
    <row r="49" spans="1:13" s="2" customFormat="1" ht="18.75" customHeight="1">
      <c r="A49" s="471" t="s">
        <v>22</v>
      </c>
      <c r="B49" s="471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</row>
    <row r="50" spans="1:12" s="3" customFormat="1" ht="3.75" customHeight="1">
      <c r="A50" s="16"/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50"/>
    </row>
    <row r="51" spans="1:12" s="3" customFormat="1" ht="15" customHeight="1">
      <c r="A51" s="16"/>
      <c r="B51" s="58" t="s">
        <v>24</v>
      </c>
      <c r="C51" s="18"/>
      <c r="D51" s="19"/>
      <c r="E51" s="16"/>
      <c r="F51" s="16"/>
      <c r="G51" s="16"/>
      <c r="H51" s="26" t="s">
        <v>23</v>
      </c>
      <c r="I51" s="18"/>
      <c r="J51" s="19"/>
      <c r="K51" s="16"/>
      <c r="L51" s="50"/>
    </row>
    <row r="52" spans="1:12" s="3" customFormat="1" ht="3.75" customHeight="1">
      <c r="A52" s="16"/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50"/>
    </row>
    <row r="53" spans="1:12" s="3" customFormat="1" ht="15" customHeight="1">
      <c r="A53" s="55"/>
      <c r="B53" s="26" t="s">
        <v>47</v>
      </c>
      <c r="C53" s="436"/>
      <c r="D53" s="437"/>
      <c r="E53" s="16"/>
      <c r="F53" s="16"/>
      <c r="G53" s="16"/>
      <c r="H53" s="9"/>
      <c r="I53" s="9"/>
      <c r="J53" s="9"/>
      <c r="K53" s="16"/>
      <c r="L53" s="50"/>
    </row>
    <row r="54" spans="1:12" s="3" customFormat="1" ht="15" customHeight="1">
      <c r="A54" s="16"/>
      <c r="B54" s="9"/>
      <c r="C54" s="20"/>
      <c r="D54" s="16"/>
      <c r="E54" s="16"/>
      <c r="F54" s="16"/>
      <c r="G54" s="16"/>
      <c r="H54" s="16"/>
      <c r="I54" s="16"/>
      <c r="J54" s="16"/>
      <c r="K54" s="16"/>
      <c r="L54" s="50"/>
    </row>
    <row r="55" spans="1:15" s="2" customFormat="1" ht="138" customHeight="1">
      <c r="A55" s="12"/>
      <c r="B55" s="438" t="s">
        <v>252</v>
      </c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24"/>
      <c r="N55" s="3"/>
      <c r="O55" s="3"/>
    </row>
    <row r="56" spans="1:11" ht="15" customHeight="1">
      <c r="A56" s="54"/>
      <c r="B56" s="14"/>
      <c r="C56" s="13"/>
      <c r="D56" s="13"/>
      <c r="E56" s="13"/>
      <c r="F56" s="13"/>
      <c r="G56" s="8"/>
      <c r="H56" s="8"/>
      <c r="I56" s="8"/>
      <c r="J56" s="8"/>
      <c r="K56" s="8"/>
    </row>
    <row r="57" spans="1:12" s="2" customFormat="1" ht="15" customHeight="1">
      <c r="A57" s="12"/>
      <c r="B57" s="10"/>
      <c r="C57" s="438" t="s">
        <v>53</v>
      </c>
      <c r="D57" s="438"/>
      <c r="E57" s="438"/>
      <c r="F57" s="438"/>
      <c r="G57" s="438" t="s">
        <v>73</v>
      </c>
      <c r="H57" s="438"/>
      <c r="I57" s="438"/>
      <c r="J57" s="438"/>
      <c r="K57" s="12"/>
      <c r="L57" s="48"/>
    </row>
    <row r="58" spans="1:11" ht="15" customHeight="1">
      <c r="A58" s="8"/>
      <c r="B58" s="9" t="s">
        <v>16</v>
      </c>
      <c r="C58" s="433"/>
      <c r="D58" s="434"/>
      <c r="E58" s="434"/>
      <c r="F58" s="435"/>
      <c r="G58" s="433"/>
      <c r="H58" s="434"/>
      <c r="I58" s="434"/>
      <c r="J58" s="435"/>
      <c r="K58" s="8"/>
    </row>
    <row r="59" spans="1:11" ht="3.75" customHeight="1">
      <c r="A59" s="8"/>
      <c r="B59" s="7"/>
      <c r="C59" s="8"/>
      <c r="D59" s="8"/>
      <c r="E59" s="8"/>
      <c r="F59" s="8"/>
      <c r="G59" s="8"/>
      <c r="H59" s="8"/>
      <c r="I59" s="8"/>
      <c r="J59" s="8"/>
      <c r="K59" s="8"/>
    </row>
    <row r="60" spans="1:11" ht="45" customHeight="1">
      <c r="A60" s="8"/>
      <c r="B60" s="9" t="s">
        <v>17</v>
      </c>
      <c r="C60" s="439"/>
      <c r="D60" s="440"/>
      <c r="E60" s="440"/>
      <c r="F60" s="441"/>
      <c r="G60" s="439"/>
      <c r="H60" s="440"/>
      <c r="I60" s="440"/>
      <c r="J60" s="441"/>
      <c r="K60" s="8"/>
    </row>
    <row r="61" spans="1:11" ht="3.75" customHeight="1">
      <c r="A61" s="8"/>
      <c r="B61" s="7"/>
      <c r="C61" s="8"/>
      <c r="D61" s="8"/>
      <c r="E61" s="8"/>
      <c r="F61" s="8"/>
      <c r="G61" s="8"/>
      <c r="H61" s="8"/>
      <c r="I61" s="8"/>
      <c r="J61" s="8"/>
      <c r="K61" s="8"/>
    </row>
    <row r="62" spans="1:11" ht="15" customHeight="1">
      <c r="A62" s="8"/>
      <c r="B62" s="9" t="s">
        <v>10</v>
      </c>
      <c r="C62" s="433"/>
      <c r="D62" s="434"/>
      <c r="E62" s="434"/>
      <c r="F62" s="435"/>
      <c r="G62" s="433"/>
      <c r="H62" s="434"/>
      <c r="I62" s="434"/>
      <c r="J62" s="435"/>
      <c r="K62" s="8"/>
    </row>
    <row r="63" spans="1:11" ht="3.75" customHeight="1">
      <c r="A63" s="8"/>
      <c r="B63" s="7"/>
      <c r="C63" s="8"/>
      <c r="D63" s="8"/>
      <c r="E63" s="8"/>
      <c r="F63" s="8"/>
      <c r="G63" s="8"/>
      <c r="H63" s="8"/>
      <c r="I63" s="8"/>
      <c r="J63" s="8"/>
      <c r="K63" s="8"/>
    </row>
    <row r="64" spans="1:12" s="2" customFormat="1" ht="15" customHeight="1">
      <c r="A64" s="12"/>
      <c r="B64" s="10"/>
      <c r="C64" s="11" t="s">
        <v>19</v>
      </c>
      <c r="D64" s="11" t="s">
        <v>20</v>
      </c>
      <c r="E64" s="11" t="s">
        <v>21</v>
      </c>
      <c r="F64" s="12"/>
      <c r="G64" s="11" t="s">
        <v>19</v>
      </c>
      <c r="H64" s="11" t="s">
        <v>20</v>
      </c>
      <c r="I64" s="11" t="s">
        <v>21</v>
      </c>
      <c r="J64" s="12"/>
      <c r="K64" s="12"/>
      <c r="L64" s="48"/>
    </row>
    <row r="65" spans="1:11" ht="15" customHeight="1">
      <c r="A65" s="8"/>
      <c r="B65" s="9" t="s">
        <v>18</v>
      </c>
      <c r="C65" s="15"/>
      <c r="D65" s="15"/>
      <c r="E65" s="15"/>
      <c r="F65" s="8"/>
      <c r="G65" s="15"/>
      <c r="H65" s="15"/>
      <c r="I65" s="15"/>
      <c r="J65" s="8"/>
      <c r="K65" s="8"/>
    </row>
    <row r="66" spans="1:11" ht="3.75" customHeight="1">
      <c r="A66" s="8"/>
      <c r="B66" s="7"/>
      <c r="C66" s="8"/>
      <c r="D66" s="8"/>
      <c r="E66" s="8"/>
      <c r="F66" s="8"/>
      <c r="G66" s="8"/>
      <c r="H66" s="8"/>
      <c r="I66" s="8"/>
      <c r="J66" s="8"/>
      <c r="K66" s="8"/>
    </row>
    <row r="67" spans="1:13" ht="35.25" customHeight="1">
      <c r="A67" s="472" t="s">
        <v>48</v>
      </c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</row>
    <row r="68" spans="2:13" ht="3.75" customHeight="1">
      <c r="B68" s="43"/>
      <c r="C68" s="28"/>
      <c r="D68" s="28"/>
      <c r="E68" s="28"/>
      <c r="F68" s="28"/>
      <c r="G68" s="28"/>
      <c r="H68" s="28"/>
      <c r="I68" s="28"/>
      <c r="J68" s="28"/>
      <c r="K68" s="28"/>
      <c r="M68" s="28"/>
    </row>
    <row r="69" spans="1:13" ht="18" customHeight="1">
      <c r="A69" s="471" t="s">
        <v>74</v>
      </c>
      <c r="B69" s="471"/>
      <c r="C69" s="471"/>
      <c r="D69" s="471"/>
      <c r="E69" s="471"/>
      <c r="F69" s="471"/>
      <c r="G69" s="471"/>
      <c r="H69" s="471"/>
      <c r="I69" s="471"/>
      <c r="J69" s="471"/>
      <c r="K69" s="471"/>
      <c r="L69" s="471"/>
      <c r="M69" s="471"/>
    </row>
    <row r="70" spans="1:11" ht="3.75" customHeight="1">
      <c r="A70" s="8"/>
      <c r="B70" s="9"/>
      <c r="C70" s="11"/>
      <c r="D70" s="11"/>
      <c r="E70" s="8"/>
      <c r="F70" s="8"/>
      <c r="G70" s="8"/>
      <c r="H70" s="9"/>
      <c r="I70" s="11"/>
      <c r="J70" s="11"/>
      <c r="K70" s="8"/>
    </row>
    <row r="71" spans="1:12" s="3" customFormat="1" ht="15" customHeight="1">
      <c r="A71" s="16"/>
      <c r="B71" s="26" t="s">
        <v>24</v>
      </c>
      <c r="C71" s="442"/>
      <c r="D71" s="442"/>
      <c r="E71" s="16"/>
      <c r="F71" s="16"/>
      <c r="G71" s="16"/>
      <c r="H71" s="26" t="s">
        <v>23</v>
      </c>
      <c r="I71" s="442"/>
      <c r="J71" s="442"/>
      <c r="K71" s="16"/>
      <c r="L71" s="50"/>
    </row>
    <row r="72" spans="1:11" ht="15" customHeight="1">
      <c r="A72" s="8"/>
      <c r="B72" s="7"/>
      <c r="C72" s="8"/>
      <c r="D72" s="8"/>
      <c r="E72" s="8"/>
      <c r="F72" s="8"/>
      <c r="G72" s="8"/>
      <c r="H72" s="8"/>
      <c r="I72" s="8"/>
      <c r="J72" s="8"/>
      <c r="K72" s="8"/>
    </row>
    <row r="73" spans="1:11" ht="40.5" customHeight="1">
      <c r="A73" s="8"/>
      <c r="B73" s="51"/>
      <c r="C73" s="446" t="s">
        <v>26</v>
      </c>
      <c r="D73" s="447"/>
      <c r="E73" s="446" t="s">
        <v>25</v>
      </c>
      <c r="F73" s="447"/>
      <c r="G73" s="446" t="s">
        <v>75</v>
      </c>
      <c r="H73" s="447"/>
      <c r="I73" s="8"/>
      <c r="J73" s="8"/>
      <c r="K73" s="8"/>
    </row>
    <row r="74" spans="1:11" ht="22.5" customHeight="1">
      <c r="A74" s="8"/>
      <c r="B74" s="444" t="s">
        <v>27</v>
      </c>
      <c r="C74" s="445"/>
      <c r="D74" s="445"/>
      <c r="E74" s="445"/>
      <c r="F74" s="445"/>
      <c r="G74" s="445"/>
      <c r="H74" s="445"/>
      <c r="I74" s="8"/>
      <c r="J74" s="8"/>
      <c r="K74" s="8"/>
    </row>
    <row r="75" spans="1:12" s="2" customFormat="1" ht="22.5" customHeight="1">
      <c r="A75" s="12"/>
      <c r="B75" s="52" t="s">
        <v>28</v>
      </c>
      <c r="C75" s="442"/>
      <c r="D75" s="442"/>
      <c r="E75" s="442"/>
      <c r="F75" s="442"/>
      <c r="G75" s="442">
        <f>C75+E75</f>
        <v>0</v>
      </c>
      <c r="H75" s="442"/>
      <c r="I75" s="12"/>
      <c r="J75" s="12"/>
      <c r="K75" s="12"/>
      <c r="L75" s="48"/>
    </row>
    <row r="76" spans="1:12" s="2" customFormat="1" ht="22.5" customHeight="1">
      <c r="A76" s="12"/>
      <c r="B76" s="53" t="s">
        <v>29</v>
      </c>
      <c r="C76" s="442"/>
      <c r="D76" s="442"/>
      <c r="E76" s="442"/>
      <c r="F76" s="442"/>
      <c r="G76" s="442">
        <f>C76+E76</f>
        <v>0</v>
      </c>
      <c r="H76" s="442"/>
      <c r="I76" s="12"/>
      <c r="J76" s="12"/>
      <c r="K76" s="12"/>
      <c r="L76" s="48"/>
    </row>
    <row r="77" spans="1:12" s="2" customFormat="1" ht="22.5" customHeight="1">
      <c r="A77" s="12"/>
      <c r="B77" s="53" t="s">
        <v>30</v>
      </c>
      <c r="C77" s="442"/>
      <c r="D77" s="442"/>
      <c r="E77" s="442"/>
      <c r="F77" s="442"/>
      <c r="G77" s="442">
        <f>C77+E77</f>
        <v>0</v>
      </c>
      <c r="H77" s="442"/>
      <c r="I77" s="12"/>
      <c r="J77" s="12"/>
      <c r="K77" s="12"/>
      <c r="L77" s="48"/>
    </row>
    <row r="78" spans="1:12" s="2" customFormat="1" ht="9.75" customHeight="1">
      <c r="A78" s="12"/>
      <c r="B78" s="6"/>
      <c r="C78" s="12"/>
      <c r="D78" s="12"/>
      <c r="E78" s="12"/>
      <c r="F78" s="12"/>
      <c r="G78" s="12"/>
      <c r="H78" s="12"/>
      <c r="I78" s="12"/>
      <c r="J78" s="12"/>
      <c r="K78" s="12"/>
      <c r="L78" s="48"/>
    </row>
    <row r="79" spans="1:12" s="2" customFormat="1" ht="17.25" customHeight="1">
      <c r="A79" s="12"/>
      <c r="B79" s="6" t="s">
        <v>54</v>
      </c>
      <c r="C79" s="442"/>
      <c r="D79" s="442"/>
      <c r="E79" s="12"/>
      <c r="F79" s="12"/>
      <c r="G79" s="12"/>
      <c r="H79" s="12"/>
      <c r="I79" s="12"/>
      <c r="J79" s="12"/>
      <c r="K79" s="12"/>
      <c r="L79" s="48"/>
    </row>
    <row r="80" spans="1:11" ht="9.75" customHeight="1">
      <c r="A80" s="8"/>
      <c r="B80" s="7"/>
      <c r="C80" s="8"/>
      <c r="D80" s="8"/>
      <c r="E80" s="8"/>
      <c r="F80" s="8"/>
      <c r="G80" s="8"/>
      <c r="H80" s="8"/>
      <c r="I80" s="8"/>
      <c r="J80" s="8"/>
      <c r="K80" s="8"/>
    </row>
    <row r="81" spans="1:13" ht="18" customHeight="1">
      <c r="A81" s="471" t="s">
        <v>31</v>
      </c>
      <c r="B81" s="471"/>
      <c r="C81" s="471"/>
      <c r="D81" s="471"/>
      <c r="E81" s="471"/>
      <c r="F81" s="471"/>
      <c r="G81" s="471"/>
      <c r="H81" s="471"/>
      <c r="I81" s="471"/>
      <c r="J81" s="471"/>
      <c r="K81" s="471"/>
      <c r="L81" s="471"/>
      <c r="M81" s="471"/>
    </row>
    <row r="82" spans="1:12" ht="13.5" customHeight="1">
      <c r="A82" s="8"/>
      <c r="B82" s="8"/>
      <c r="C82" s="8"/>
      <c r="D82" s="8"/>
      <c r="E82" s="8"/>
      <c r="F82" s="8"/>
      <c r="G82" s="31"/>
      <c r="L82" s="28"/>
    </row>
    <row r="83" spans="1:12" s="2" customFormat="1" ht="15" customHeight="1">
      <c r="A83" s="12"/>
      <c r="B83" s="6" t="s">
        <v>32</v>
      </c>
      <c r="C83" s="420" t="s">
        <v>33</v>
      </c>
      <c r="D83" s="421"/>
      <c r="E83" s="421"/>
      <c r="F83" s="421"/>
      <c r="G83" s="421"/>
      <c r="H83" s="421"/>
      <c r="I83" s="421"/>
      <c r="J83" s="422"/>
      <c r="K83" s="12"/>
      <c r="L83" s="48"/>
    </row>
    <row r="84" spans="1:11" ht="3.75" customHeight="1">
      <c r="A84" s="8"/>
      <c r="B84" s="7"/>
      <c r="C84" s="8"/>
      <c r="D84" s="8"/>
      <c r="E84" s="8"/>
      <c r="F84" s="8"/>
      <c r="G84" s="8"/>
      <c r="H84" s="8"/>
      <c r="I84" s="8"/>
      <c r="J84" s="8"/>
      <c r="K84" s="8"/>
    </row>
    <row r="85" spans="1:12" s="2" customFormat="1" ht="65.25" customHeight="1">
      <c r="A85" s="12"/>
      <c r="B85" s="21" t="s">
        <v>55</v>
      </c>
      <c r="C85" s="467"/>
      <c r="D85" s="468"/>
      <c r="E85" s="468"/>
      <c r="F85" s="468"/>
      <c r="G85" s="468"/>
      <c r="H85" s="468"/>
      <c r="I85" s="468"/>
      <c r="J85" s="469"/>
      <c r="K85" s="12"/>
      <c r="L85" s="48"/>
    </row>
    <row r="86" spans="1:11" ht="15" customHeight="1">
      <c r="A86" s="8"/>
      <c r="B86" s="7"/>
      <c r="C86" s="8"/>
      <c r="D86" s="8"/>
      <c r="E86" s="8"/>
      <c r="F86" s="8"/>
      <c r="G86" s="8"/>
      <c r="H86" s="8"/>
      <c r="I86" s="8"/>
      <c r="J86" s="8"/>
      <c r="K86" s="8"/>
    </row>
    <row r="87" spans="1:11" ht="15" customHeight="1">
      <c r="A87" s="8"/>
      <c r="B87" s="39"/>
      <c r="C87" s="466" t="s">
        <v>56</v>
      </c>
      <c r="D87" s="466"/>
      <c r="E87" s="466"/>
      <c r="F87" s="466" t="s">
        <v>57</v>
      </c>
      <c r="G87" s="466"/>
      <c r="H87" s="466" t="s">
        <v>58</v>
      </c>
      <c r="I87" s="491"/>
      <c r="J87" s="491"/>
      <c r="K87" s="8"/>
    </row>
    <row r="88" spans="1:11" ht="28.5" customHeight="1">
      <c r="A88" s="8"/>
      <c r="B88" s="34" t="s">
        <v>59</v>
      </c>
      <c r="C88" s="33" t="s">
        <v>61</v>
      </c>
      <c r="D88" s="33" t="s">
        <v>62</v>
      </c>
      <c r="E88" s="33" t="s">
        <v>63</v>
      </c>
      <c r="F88" s="489" t="s">
        <v>60</v>
      </c>
      <c r="G88" s="490"/>
      <c r="H88" s="33" t="s">
        <v>61</v>
      </c>
      <c r="I88" s="33" t="s">
        <v>62</v>
      </c>
      <c r="J88" s="33" t="s">
        <v>63</v>
      </c>
      <c r="K88" s="8"/>
    </row>
    <row r="89" spans="1:12" s="2" customFormat="1" ht="15" customHeight="1">
      <c r="A89" s="12"/>
      <c r="B89" s="42" t="s">
        <v>34</v>
      </c>
      <c r="C89" s="32"/>
      <c r="D89" s="32"/>
      <c r="E89" s="32"/>
      <c r="F89" s="477"/>
      <c r="G89" s="477"/>
      <c r="H89" s="32"/>
      <c r="I89" s="32"/>
      <c r="J89" s="32"/>
      <c r="K89" s="12"/>
      <c r="L89" s="48"/>
    </row>
    <row r="90" spans="1:11" ht="15" customHeight="1">
      <c r="A90" s="8"/>
      <c r="B90" s="42" t="s">
        <v>35</v>
      </c>
      <c r="C90" s="32"/>
      <c r="D90" s="32"/>
      <c r="E90" s="32"/>
      <c r="F90" s="477"/>
      <c r="G90" s="477"/>
      <c r="H90" s="32"/>
      <c r="I90" s="32"/>
      <c r="J90" s="32"/>
      <c r="K90" s="8"/>
    </row>
    <row r="91" spans="1:12" s="2" customFormat="1" ht="15" customHeight="1">
      <c r="A91" s="12"/>
      <c r="B91" s="42" t="s">
        <v>36</v>
      </c>
      <c r="C91" s="32"/>
      <c r="D91" s="32"/>
      <c r="E91" s="32"/>
      <c r="F91" s="477"/>
      <c r="G91" s="477"/>
      <c r="H91" s="32"/>
      <c r="I91" s="32"/>
      <c r="J91" s="32"/>
      <c r="K91" s="12"/>
      <c r="L91" s="48"/>
    </row>
    <row r="92" spans="1:12" s="2" customFormat="1" ht="15" customHeight="1">
      <c r="A92" s="12"/>
      <c r="B92" s="42" t="s">
        <v>37</v>
      </c>
      <c r="C92" s="32"/>
      <c r="D92" s="32"/>
      <c r="E92" s="32"/>
      <c r="F92" s="477"/>
      <c r="G92" s="477"/>
      <c r="H92" s="32"/>
      <c r="I92" s="32"/>
      <c r="J92" s="32"/>
      <c r="K92" s="12"/>
      <c r="L92" s="48"/>
    </row>
    <row r="93" spans="1:12" s="2" customFormat="1" ht="15" customHeight="1">
      <c r="A93" s="12"/>
      <c r="B93" s="34" t="s">
        <v>38</v>
      </c>
      <c r="C93" s="41">
        <f>SUM(C89:C92)</f>
        <v>0</v>
      </c>
      <c r="D93" s="41">
        <f>SUM(D89:D92)</f>
        <v>0</v>
      </c>
      <c r="E93" s="41">
        <f>SUM(E89:E92)</f>
        <v>0</v>
      </c>
      <c r="F93" s="478"/>
      <c r="G93" s="478"/>
      <c r="H93" s="41">
        <f>SUM(H89:H92)</f>
        <v>0</v>
      </c>
      <c r="I93" s="41">
        <f>SUM(I89:I92)</f>
        <v>0</v>
      </c>
      <c r="J93" s="41">
        <f>SUM(J89:J92)</f>
        <v>0</v>
      </c>
      <c r="K93" s="12"/>
      <c r="L93" s="48"/>
    </row>
    <row r="94" spans="1:11" ht="11.25" customHeight="1">
      <c r="A94" s="8"/>
      <c r="B94" s="7"/>
      <c r="C94" s="8"/>
      <c r="D94" s="8"/>
      <c r="E94" s="8"/>
      <c r="F94" s="8"/>
      <c r="G94" s="8"/>
      <c r="H94" s="8"/>
      <c r="I94" s="8"/>
      <c r="J94" s="8"/>
      <c r="K94" s="8"/>
    </row>
    <row r="95" spans="1:11" ht="11.25" customHeight="1">
      <c r="A95" s="8"/>
      <c r="B95" s="7"/>
      <c r="C95" s="8"/>
      <c r="D95" s="8"/>
      <c r="E95" s="8"/>
      <c r="F95" s="8"/>
      <c r="G95" s="8"/>
      <c r="H95" s="8"/>
      <c r="I95" s="8"/>
      <c r="J95" s="8"/>
      <c r="K95" s="8"/>
    </row>
    <row r="96" spans="1:11" ht="11.25" customHeight="1">
      <c r="A96" s="8"/>
      <c r="B96" s="7"/>
      <c r="C96" s="8"/>
      <c r="D96" s="8"/>
      <c r="E96" s="8"/>
      <c r="F96" s="8"/>
      <c r="G96" s="8"/>
      <c r="H96" s="8"/>
      <c r="I96" s="8"/>
      <c r="J96" s="8"/>
      <c r="K96" s="8"/>
    </row>
    <row r="97" spans="1:11" ht="15" customHeight="1">
      <c r="A97" s="8"/>
      <c r="B97" s="35" t="s">
        <v>32</v>
      </c>
      <c r="C97" s="482"/>
      <c r="D97" s="483"/>
      <c r="E97" s="483"/>
      <c r="F97" s="483"/>
      <c r="G97" s="483"/>
      <c r="H97" s="483"/>
      <c r="I97" s="483"/>
      <c r="J97" s="484"/>
      <c r="K97" s="8"/>
    </row>
    <row r="98" spans="1:11" ht="3.75" customHeight="1">
      <c r="A98" s="8"/>
      <c r="B98" s="36"/>
      <c r="C98" s="37"/>
      <c r="D98" s="37"/>
      <c r="E98" s="37"/>
      <c r="F98" s="37"/>
      <c r="G98" s="37"/>
      <c r="H98" s="37"/>
      <c r="I98" s="37"/>
      <c r="J98" s="37"/>
      <c r="K98" s="8"/>
    </row>
    <row r="99" spans="1:11" ht="65.25" customHeight="1">
      <c r="A99" s="8"/>
      <c r="B99" s="38" t="s">
        <v>55</v>
      </c>
      <c r="C99" s="485"/>
      <c r="D99" s="486"/>
      <c r="E99" s="486"/>
      <c r="F99" s="486"/>
      <c r="G99" s="486"/>
      <c r="H99" s="486"/>
      <c r="I99" s="486"/>
      <c r="J99" s="487"/>
      <c r="K99" s="8"/>
    </row>
    <row r="100" spans="1:11" ht="15" customHeight="1">
      <c r="A100" s="8"/>
      <c r="B100" s="36"/>
      <c r="C100" s="37"/>
      <c r="D100" s="37"/>
      <c r="E100" s="37"/>
      <c r="F100" s="37"/>
      <c r="G100" s="37"/>
      <c r="H100" s="37"/>
      <c r="I100" s="37"/>
      <c r="J100" s="37"/>
      <c r="K100" s="8"/>
    </row>
    <row r="101" spans="1:11" ht="15" customHeight="1">
      <c r="A101" s="8"/>
      <c r="B101" s="39"/>
      <c r="C101" s="466" t="s">
        <v>56</v>
      </c>
      <c r="D101" s="466"/>
      <c r="E101" s="466"/>
      <c r="F101" s="466" t="s">
        <v>57</v>
      </c>
      <c r="G101" s="466"/>
      <c r="H101" s="466" t="s">
        <v>58</v>
      </c>
      <c r="I101" s="488"/>
      <c r="J101" s="488"/>
      <c r="K101" s="8"/>
    </row>
    <row r="102" spans="1:11" ht="28.5" customHeight="1">
      <c r="A102" s="8"/>
      <c r="B102" s="34" t="s">
        <v>59</v>
      </c>
      <c r="C102" s="33" t="s">
        <v>61</v>
      </c>
      <c r="D102" s="33" t="s">
        <v>62</v>
      </c>
      <c r="E102" s="33" t="s">
        <v>63</v>
      </c>
      <c r="F102" s="489" t="s">
        <v>60</v>
      </c>
      <c r="G102" s="490"/>
      <c r="H102" s="33" t="s">
        <v>61</v>
      </c>
      <c r="I102" s="33" t="s">
        <v>62</v>
      </c>
      <c r="J102" s="33" t="s">
        <v>63</v>
      </c>
      <c r="K102" s="8"/>
    </row>
    <row r="103" spans="1:11" ht="15" customHeight="1">
      <c r="A103" s="8"/>
      <c r="B103" s="42" t="s">
        <v>34</v>
      </c>
      <c r="C103" s="32"/>
      <c r="D103" s="32"/>
      <c r="E103" s="32"/>
      <c r="F103" s="477"/>
      <c r="G103" s="477"/>
      <c r="H103" s="32"/>
      <c r="I103" s="32"/>
      <c r="J103" s="32"/>
      <c r="K103" s="8"/>
    </row>
    <row r="104" spans="1:11" ht="15" customHeight="1">
      <c r="A104" s="8"/>
      <c r="B104" s="42" t="s">
        <v>35</v>
      </c>
      <c r="C104" s="32"/>
      <c r="D104" s="32"/>
      <c r="E104" s="32"/>
      <c r="F104" s="477"/>
      <c r="G104" s="477"/>
      <c r="H104" s="32"/>
      <c r="I104" s="32"/>
      <c r="J104" s="32"/>
      <c r="K104" s="8"/>
    </row>
    <row r="105" spans="1:11" ht="15" customHeight="1">
      <c r="A105" s="8"/>
      <c r="B105" s="42" t="s">
        <v>36</v>
      </c>
      <c r="C105" s="32"/>
      <c r="D105" s="32"/>
      <c r="E105" s="32"/>
      <c r="F105" s="477"/>
      <c r="G105" s="477"/>
      <c r="H105" s="32"/>
      <c r="I105" s="32"/>
      <c r="J105" s="32"/>
      <c r="K105" s="8"/>
    </row>
    <row r="106" spans="1:11" ht="15" customHeight="1">
      <c r="A106" s="8"/>
      <c r="B106" s="42" t="s">
        <v>37</v>
      </c>
      <c r="C106" s="32"/>
      <c r="D106" s="32"/>
      <c r="E106" s="32"/>
      <c r="F106" s="477"/>
      <c r="G106" s="477"/>
      <c r="H106" s="32"/>
      <c r="I106" s="32"/>
      <c r="J106" s="32"/>
      <c r="K106" s="8"/>
    </row>
    <row r="107" spans="1:11" ht="15" customHeight="1">
      <c r="A107" s="8"/>
      <c r="B107" s="34" t="s">
        <v>38</v>
      </c>
      <c r="C107" s="41">
        <f>SUM(C103:C106)</f>
        <v>0</v>
      </c>
      <c r="D107" s="41">
        <f>SUM(D103:D106)</f>
        <v>0</v>
      </c>
      <c r="E107" s="41">
        <f>SUM(E103:E106)</f>
        <v>0</v>
      </c>
      <c r="F107" s="478"/>
      <c r="G107" s="478"/>
      <c r="H107" s="41">
        <f>SUM(H103:H106)</f>
        <v>0</v>
      </c>
      <c r="I107" s="41">
        <f>SUM(I103:I106)</f>
        <v>0</v>
      </c>
      <c r="J107" s="41">
        <f>SUM(J103:J106)</f>
        <v>0</v>
      </c>
      <c r="K107" s="8"/>
    </row>
    <row r="108" spans="1:11" ht="11.25" customHeight="1">
      <c r="A108" s="8"/>
      <c r="B108" s="7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1.25" customHeight="1">
      <c r="A109" s="8"/>
      <c r="B109" s="7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1.25" customHeight="1">
      <c r="A110" s="8"/>
      <c r="B110" s="7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 customHeight="1">
      <c r="A111" s="8"/>
      <c r="B111" s="35" t="s">
        <v>32</v>
      </c>
      <c r="C111" s="482"/>
      <c r="D111" s="483"/>
      <c r="E111" s="483"/>
      <c r="F111" s="483"/>
      <c r="G111" s="483"/>
      <c r="H111" s="483"/>
      <c r="I111" s="483"/>
      <c r="J111" s="484"/>
      <c r="K111" s="8"/>
    </row>
    <row r="112" spans="1:11" ht="3.75" customHeight="1">
      <c r="A112" s="8"/>
      <c r="B112" s="36"/>
      <c r="C112" s="37"/>
      <c r="D112" s="37"/>
      <c r="E112" s="37"/>
      <c r="F112" s="37"/>
      <c r="G112" s="37"/>
      <c r="H112" s="37"/>
      <c r="I112" s="37"/>
      <c r="J112" s="37"/>
      <c r="K112" s="8"/>
    </row>
    <row r="113" spans="1:11" ht="65.25" customHeight="1">
      <c r="A113" s="8"/>
      <c r="B113" s="38" t="s">
        <v>55</v>
      </c>
      <c r="C113" s="485"/>
      <c r="D113" s="486"/>
      <c r="E113" s="486"/>
      <c r="F113" s="486"/>
      <c r="G113" s="486"/>
      <c r="H113" s="486"/>
      <c r="I113" s="486"/>
      <c r="J113" s="487"/>
      <c r="K113" s="8"/>
    </row>
    <row r="114" spans="1:11" ht="15" customHeight="1">
      <c r="A114" s="8"/>
      <c r="B114" s="36"/>
      <c r="C114" s="37"/>
      <c r="D114" s="37"/>
      <c r="E114" s="37"/>
      <c r="F114" s="37"/>
      <c r="G114" s="37"/>
      <c r="H114" s="37"/>
      <c r="I114" s="37"/>
      <c r="J114" s="37"/>
      <c r="K114" s="8"/>
    </row>
    <row r="115" spans="1:11" ht="15" customHeight="1">
      <c r="A115" s="8"/>
      <c r="B115" s="39"/>
      <c r="C115" s="466" t="s">
        <v>56</v>
      </c>
      <c r="D115" s="466"/>
      <c r="E115" s="466"/>
      <c r="F115" s="466" t="s">
        <v>57</v>
      </c>
      <c r="G115" s="466"/>
      <c r="H115" s="466" t="s">
        <v>58</v>
      </c>
      <c r="I115" s="488"/>
      <c r="J115" s="488"/>
      <c r="K115" s="8"/>
    </row>
    <row r="116" spans="1:11" ht="28.5" customHeight="1">
      <c r="A116" s="8"/>
      <c r="B116" s="34" t="s">
        <v>59</v>
      </c>
      <c r="C116" s="33" t="s">
        <v>61</v>
      </c>
      <c r="D116" s="33" t="s">
        <v>62</v>
      </c>
      <c r="E116" s="33" t="s">
        <v>63</v>
      </c>
      <c r="F116" s="489" t="s">
        <v>60</v>
      </c>
      <c r="G116" s="490"/>
      <c r="H116" s="33" t="s">
        <v>61</v>
      </c>
      <c r="I116" s="33" t="s">
        <v>62</v>
      </c>
      <c r="J116" s="33" t="s">
        <v>63</v>
      </c>
      <c r="K116" s="8"/>
    </row>
    <row r="117" spans="1:11" ht="15" customHeight="1">
      <c r="A117" s="8"/>
      <c r="B117" s="42" t="s">
        <v>34</v>
      </c>
      <c r="C117" s="32"/>
      <c r="D117" s="32"/>
      <c r="E117" s="32"/>
      <c r="F117" s="477"/>
      <c r="G117" s="477"/>
      <c r="H117" s="32"/>
      <c r="I117" s="32"/>
      <c r="J117" s="32"/>
      <c r="K117" s="8"/>
    </row>
    <row r="118" spans="1:11" ht="15" customHeight="1">
      <c r="A118" s="8"/>
      <c r="B118" s="42" t="s">
        <v>35</v>
      </c>
      <c r="C118" s="32"/>
      <c r="D118" s="32"/>
      <c r="E118" s="32"/>
      <c r="F118" s="477"/>
      <c r="G118" s="477"/>
      <c r="H118" s="32"/>
      <c r="I118" s="32"/>
      <c r="J118" s="32"/>
      <c r="K118" s="8"/>
    </row>
    <row r="119" spans="1:11" ht="15" customHeight="1">
      <c r="A119" s="8"/>
      <c r="B119" s="42" t="s">
        <v>36</v>
      </c>
      <c r="C119" s="32"/>
      <c r="D119" s="32"/>
      <c r="E119" s="32"/>
      <c r="F119" s="477"/>
      <c r="G119" s="477"/>
      <c r="H119" s="32"/>
      <c r="I119" s="32"/>
      <c r="J119" s="32"/>
      <c r="K119" s="8"/>
    </row>
    <row r="120" spans="1:11" ht="15" customHeight="1">
      <c r="A120" s="8"/>
      <c r="B120" s="42" t="s">
        <v>37</v>
      </c>
      <c r="C120" s="32"/>
      <c r="D120" s="32"/>
      <c r="E120" s="32"/>
      <c r="F120" s="477"/>
      <c r="G120" s="477"/>
      <c r="H120" s="32"/>
      <c r="I120" s="32"/>
      <c r="J120" s="32"/>
      <c r="K120" s="8"/>
    </row>
    <row r="121" spans="1:11" ht="15" customHeight="1">
      <c r="A121" s="8"/>
      <c r="B121" s="34" t="s">
        <v>38</v>
      </c>
      <c r="C121" s="40">
        <f>SUM(C117:C120)</f>
        <v>0</v>
      </c>
      <c r="D121" s="40">
        <f>SUM(D117:D120)</f>
        <v>0</v>
      </c>
      <c r="E121" s="40">
        <f>SUM(E117:E120)</f>
        <v>0</v>
      </c>
      <c r="F121" s="478"/>
      <c r="G121" s="478"/>
      <c r="H121" s="40">
        <f>SUM(H117:H120)</f>
        <v>0</v>
      </c>
      <c r="I121" s="40">
        <f>SUM(I117:I120)</f>
        <v>0</v>
      </c>
      <c r="J121" s="40">
        <f>SUM(J117:J120)</f>
        <v>0</v>
      </c>
      <c r="K121" s="8"/>
    </row>
    <row r="122" spans="1:11" ht="11.25" customHeight="1">
      <c r="A122" s="8"/>
      <c r="B122" s="7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1.25" customHeight="1">
      <c r="A123" s="8"/>
      <c r="B123" s="7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1.25" customHeight="1">
      <c r="A124" s="8"/>
      <c r="B124" s="7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 customHeight="1">
      <c r="A125" s="8"/>
      <c r="B125" s="35" t="s">
        <v>32</v>
      </c>
      <c r="C125" s="482"/>
      <c r="D125" s="483"/>
      <c r="E125" s="483"/>
      <c r="F125" s="483"/>
      <c r="G125" s="483"/>
      <c r="H125" s="483"/>
      <c r="I125" s="483"/>
      <c r="J125" s="484"/>
      <c r="K125" s="8"/>
    </row>
    <row r="126" spans="1:11" ht="3.75" customHeight="1">
      <c r="A126" s="8"/>
      <c r="B126" s="36"/>
      <c r="C126" s="37"/>
      <c r="D126" s="37"/>
      <c r="E126" s="37"/>
      <c r="F126" s="37"/>
      <c r="G126" s="37"/>
      <c r="H126" s="37"/>
      <c r="I126" s="37"/>
      <c r="J126" s="37"/>
      <c r="K126" s="8"/>
    </row>
    <row r="127" spans="1:11" ht="65.25" customHeight="1">
      <c r="A127" s="8"/>
      <c r="B127" s="38" t="s">
        <v>55</v>
      </c>
      <c r="C127" s="485"/>
      <c r="D127" s="486"/>
      <c r="E127" s="486"/>
      <c r="F127" s="486"/>
      <c r="G127" s="486"/>
      <c r="H127" s="486"/>
      <c r="I127" s="486"/>
      <c r="J127" s="487"/>
      <c r="K127" s="8"/>
    </row>
    <row r="128" spans="1:11" ht="15" customHeight="1">
      <c r="A128" s="8"/>
      <c r="B128" s="36"/>
      <c r="C128" s="37"/>
      <c r="D128" s="37"/>
      <c r="E128" s="37"/>
      <c r="F128" s="37"/>
      <c r="G128" s="37"/>
      <c r="H128" s="37"/>
      <c r="I128" s="37"/>
      <c r="J128" s="37"/>
      <c r="K128" s="8"/>
    </row>
    <row r="129" spans="1:11" ht="15" customHeight="1">
      <c r="A129" s="8"/>
      <c r="B129" s="39"/>
      <c r="C129" s="466" t="s">
        <v>56</v>
      </c>
      <c r="D129" s="466"/>
      <c r="E129" s="466"/>
      <c r="F129" s="466" t="s">
        <v>57</v>
      </c>
      <c r="G129" s="466"/>
      <c r="H129" s="466" t="s">
        <v>58</v>
      </c>
      <c r="I129" s="488"/>
      <c r="J129" s="488"/>
      <c r="K129" s="8"/>
    </row>
    <row r="130" spans="1:11" ht="28.5" customHeight="1">
      <c r="A130" s="8"/>
      <c r="B130" s="34" t="s">
        <v>59</v>
      </c>
      <c r="C130" s="33" t="s">
        <v>61</v>
      </c>
      <c r="D130" s="33" t="s">
        <v>62</v>
      </c>
      <c r="E130" s="33" t="s">
        <v>63</v>
      </c>
      <c r="F130" s="489" t="s">
        <v>60</v>
      </c>
      <c r="G130" s="490"/>
      <c r="H130" s="33" t="s">
        <v>61</v>
      </c>
      <c r="I130" s="33" t="s">
        <v>62</v>
      </c>
      <c r="J130" s="33" t="s">
        <v>63</v>
      </c>
      <c r="K130" s="8"/>
    </row>
    <row r="131" spans="1:11" ht="15" customHeight="1">
      <c r="A131" s="8"/>
      <c r="B131" s="42" t="s">
        <v>34</v>
      </c>
      <c r="C131" s="32"/>
      <c r="D131" s="32"/>
      <c r="E131" s="32"/>
      <c r="F131" s="477"/>
      <c r="G131" s="477"/>
      <c r="H131" s="32"/>
      <c r="I131" s="32"/>
      <c r="J131" s="32"/>
      <c r="K131" s="8"/>
    </row>
    <row r="132" spans="1:11" ht="15" customHeight="1">
      <c r="A132" s="8"/>
      <c r="B132" s="42" t="s">
        <v>35</v>
      </c>
      <c r="C132" s="32"/>
      <c r="D132" s="32"/>
      <c r="E132" s="32"/>
      <c r="F132" s="477"/>
      <c r="G132" s="477"/>
      <c r="H132" s="32"/>
      <c r="I132" s="32"/>
      <c r="J132" s="32"/>
      <c r="K132" s="8"/>
    </row>
    <row r="133" spans="1:11" ht="15" customHeight="1">
      <c r="A133" s="8"/>
      <c r="B133" s="42" t="s">
        <v>36</v>
      </c>
      <c r="C133" s="32"/>
      <c r="D133" s="32"/>
      <c r="E133" s="32"/>
      <c r="F133" s="477"/>
      <c r="G133" s="477"/>
      <c r="H133" s="32"/>
      <c r="I133" s="32"/>
      <c r="J133" s="32"/>
      <c r="K133" s="8"/>
    </row>
    <row r="134" spans="1:11" ht="15" customHeight="1">
      <c r="A134" s="8"/>
      <c r="B134" s="42" t="s">
        <v>37</v>
      </c>
      <c r="C134" s="32"/>
      <c r="D134" s="32"/>
      <c r="E134" s="32"/>
      <c r="F134" s="477"/>
      <c r="G134" s="477"/>
      <c r="H134" s="32"/>
      <c r="I134" s="32"/>
      <c r="J134" s="32"/>
      <c r="K134" s="8"/>
    </row>
    <row r="135" spans="1:11" ht="15" customHeight="1">
      <c r="A135" s="8"/>
      <c r="B135" s="34" t="s">
        <v>38</v>
      </c>
      <c r="C135" s="40">
        <f>SUM(C131:C134)</f>
        <v>0</v>
      </c>
      <c r="D135" s="40">
        <f>SUM(D131:D134)</f>
        <v>0</v>
      </c>
      <c r="E135" s="40">
        <f>SUM(E131:E134)</f>
        <v>0</v>
      </c>
      <c r="F135" s="478"/>
      <c r="G135" s="478"/>
      <c r="H135" s="40">
        <f>SUM(H131:H134)</f>
        <v>0</v>
      </c>
      <c r="I135" s="40">
        <f>SUM(I131:I134)</f>
        <v>0</v>
      </c>
      <c r="J135" s="40">
        <f>SUM(J131:J134)</f>
        <v>0</v>
      </c>
      <c r="K135" s="8"/>
    </row>
    <row r="136" spans="1:11" ht="11.25" customHeight="1">
      <c r="A136" s="8"/>
      <c r="B136" s="7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1.25" customHeight="1">
      <c r="A137" s="8"/>
      <c r="B137" s="7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1.25" customHeight="1">
      <c r="A138" s="8"/>
      <c r="B138" s="7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 customHeight="1">
      <c r="A139" s="8"/>
      <c r="B139" s="35" t="s">
        <v>32</v>
      </c>
      <c r="C139" s="482"/>
      <c r="D139" s="483"/>
      <c r="E139" s="483"/>
      <c r="F139" s="483"/>
      <c r="G139" s="483"/>
      <c r="H139" s="483"/>
      <c r="I139" s="483"/>
      <c r="J139" s="484"/>
      <c r="K139" s="8"/>
    </row>
    <row r="140" spans="1:11" ht="3.75" customHeight="1">
      <c r="A140" s="8"/>
      <c r="B140" s="36"/>
      <c r="C140" s="37"/>
      <c r="D140" s="37"/>
      <c r="E140" s="37"/>
      <c r="F140" s="37"/>
      <c r="G140" s="37"/>
      <c r="H140" s="37"/>
      <c r="I140" s="37"/>
      <c r="J140" s="37"/>
      <c r="K140" s="8"/>
    </row>
    <row r="141" spans="1:11" ht="65.25" customHeight="1">
      <c r="A141" s="8"/>
      <c r="B141" s="38" t="s">
        <v>55</v>
      </c>
      <c r="C141" s="485"/>
      <c r="D141" s="486"/>
      <c r="E141" s="486"/>
      <c r="F141" s="486"/>
      <c r="G141" s="486"/>
      <c r="H141" s="486"/>
      <c r="I141" s="486"/>
      <c r="J141" s="487"/>
      <c r="K141" s="8"/>
    </row>
    <row r="142" spans="1:11" ht="15" customHeight="1">
      <c r="A142" s="8"/>
      <c r="B142" s="36"/>
      <c r="C142" s="37"/>
      <c r="D142" s="37"/>
      <c r="E142" s="37"/>
      <c r="F142" s="37"/>
      <c r="G142" s="37"/>
      <c r="H142" s="37"/>
      <c r="I142" s="37"/>
      <c r="J142" s="37"/>
      <c r="K142" s="8"/>
    </row>
    <row r="143" spans="1:11" ht="15" customHeight="1">
      <c r="A143" s="8"/>
      <c r="B143" s="39"/>
      <c r="C143" s="466" t="s">
        <v>56</v>
      </c>
      <c r="D143" s="466"/>
      <c r="E143" s="466"/>
      <c r="F143" s="466" t="s">
        <v>57</v>
      </c>
      <c r="G143" s="466"/>
      <c r="H143" s="466" t="s">
        <v>58</v>
      </c>
      <c r="I143" s="488"/>
      <c r="J143" s="488"/>
      <c r="K143" s="8"/>
    </row>
    <row r="144" spans="1:11" ht="28.5" customHeight="1">
      <c r="A144" s="8"/>
      <c r="B144" s="34" t="s">
        <v>59</v>
      </c>
      <c r="C144" s="33" t="s">
        <v>61</v>
      </c>
      <c r="D144" s="33" t="s">
        <v>62</v>
      </c>
      <c r="E144" s="33" t="s">
        <v>63</v>
      </c>
      <c r="F144" s="489" t="s">
        <v>60</v>
      </c>
      <c r="G144" s="490"/>
      <c r="H144" s="33" t="s">
        <v>61</v>
      </c>
      <c r="I144" s="33" t="s">
        <v>62</v>
      </c>
      <c r="J144" s="33" t="s">
        <v>63</v>
      </c>
      <c r="K144" s="8"/>
    </row>
    <row r="145" spans="1:11" ht="15" customHeight="1">
      <c r="A145" s="8"/>
      <c r="B145" s="42" t="s">
        <v>34</v>
      </c>
      <c r="C145" s="32"/>
      <c r="D145" s="32"/>
      <c r="E145" s="32"/>
      <c r="F145" s="477"/>
      <c r="G145" s="477"/>
      <c r="H145" s="32"/>
      <c r="I145" s="32"/>
      <c r="J145" s="32"/>
      <c r="K145" s="8"/>
    </row>
    <row r="146" spans="1:11" ht="15" customHeight="1">
      <c r="A146" s="8"/>
      <c r="B146" s="42" t="s">
        <v>35</v>
      </c>
      <c r="C146" s="32"/>
      <c r="D146" s="32"/>
      <c r="E146" s="32"/>
      <c r="F146" s="477"/>
      <c r="G146" s="477"/>
      <c r="H146" s="32"/>
      <c r="I146" s="32"/>
      <c r="J146" s="32"/>
      <c r="K146" s="8"/>
    </row>
    <row r="147" spans="1:11" ht="15" customHeight="1">
      <c r="A147" s="8"/>
      <c r="B147" s="42" t="s">
        <v>36</v>
      </c>
      <c r="C147" s="32"/>
      <c r="D147" s="32"/>
      <c r="E147" s="32"/>
      <c r="F147" s="477"/>
      <c r="G147" s="477"/>
      <c r="H147" s="32"/>
      <c r="I147" s="32"/>
      <c r="J147" s="32"/>
      <c r="K147" s="8"/>
    </row>
    <row r="148" spans="1:11" ht="15" customHeight="1">
      <c r="A148" s="8"/>
      <c r="B148" s="42" t="s">
        <v>37</v>
      </c>
      <c r="C148" s="32"/>
      <c r="D148" s="32"/>
      <c r="E148" s="32"/>
      <c r="F148" s="477"/>
      <c r="G148" s="477"/>
      <c r="H148" s="32"/>
      <c r="I148" s="32"/>
      <c r="J148" s="32"/>
      <c r="K148" s="8"/>
    </row>
    <row r="149" spans="1:11" ht="15" customHeight="1">
      <c r="A149" s="8"/>
      <c r="B149" s="34" t="s">
        <v>38</v>
      </c>
      <c r="C149" s="40">
        <f>SUM(C145:C148)</f>
        <v>0</v>
      </c>
      <c r="D149" s="40">
        <f>SUM(D145:D148)</f>
        <v>0</v>
      </c>
      <c r="E149" s="40">
        <f>SUM(E145:E148)</f>
        <v>0</v>
      </c>
      <c r="F149" s="478"/>
      <c r="G149" s="478"/>
      <c r="H149" s="40">
        <f>SUM(H145:H148)</f>
        <v>0</v>
      </c>
      <c r="I149" s="40">
        <f>SUM(I145:I148)</f>
        <v>0</v>
      </c>
      <c r="J149" s="40">
        <f>SUM(J145:J148)</f>
        <v>0</v>
      </c>
      <c r="K149" s="8"/>
    </row>
    <row r="150" spans="1:11" ht="11.25" customHeight="1">
      <c r="A150" s="8"/>
      <c r="B150" s="7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1.25" customHeight="1">
      <c r="A151" s="8"/>
      <c r="B151" s="7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1.25" customHeight="1">
      <c r="A152" s="8"/>
      <c r="B152" s="7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 customHeight="1">
      <c r="A153" s="8"/>
      <c r="B153" s="35" t="s">
        <v>32</v>
      </c>
      <c r="C153" s="482"/>
      <c r="D153" s="483"/>
      <c r="E153" s="483"/>
      <c r="F153" s="483"/>
      <c r="G153" s="483"/>
      <c r="H153" s="483"/>
      <c r="I153" s="483"/>
      <c r="J153" s="484"/>
      <c r="K153" s="8"/>
    </row>
    <row r="154" spans="1:11" ht="3.75" customHeight="1">
      <c r="A154" s="8"/>
      <c r="B154" s="36"/>
      <c r="C154" s="37"/>
      <c r="D154" s="37"/>
      <c r="E154" s="37"/>
      <c r="F154" s="37"/>
      <c r="G154" s="37"/>
      <c r="H154" s="37"/>
      <c r="I154" s="37"/>
      <c r="J154" s="37"/>
      <c r="K154" s="8"/>
    </row>
    <row r="155" spans="1:11" ht="82.5" customHeight="1">
      <c r="A155" s="8"/>
      <c r="B155" s="38" t="s">
        <v>55</v>
      </c>
      <c r="C155" s="485"/>
      <c r="D155" s="486"/>
      <c r="E155" s="486"/>
      <c r="F155" s="486"/>
      <c r="G155" s="486"/>
      <c r="H155" s="486"/>
      <c r="I155" s="486"/>
      <c r="J155" s="487"/>
      <c r="K155" s="8"/>
    </row>
    <row r="156" spans="1:11" ht="15" customHeight="1">
      <c r="A156" s="8"/>
      <c r="B156" s="36"/>
      <c r="C156" s="37"/>
      <c r="D156" s="37"/>
      <c r="E156" s="37"/>
      <c r="F156" s="37"/>
      <c r="G156" s="37"/>
      <c r="H156" s="37"/>
      <c r="I156" s="37"/>
      <c r="J156" s="37"/>
      <c r="K156" s="8"/>
    </row>
    <row r="157" spans="1:11" ht="15" customHeight="1">
      <c r="A157" s="8"/>
      <c r="B157" s="39"/>
      <c r="C157" s="466" t="s">
        <v>56</v>
      </c>
      <c r="D157" s="466"/>
      <c r="E157" s="466"/>
      <c r="F157" s="466" t="s">
        <v>57</v>
      </c>
      <c r="G157" s="466"/>
      <c r="H157" s="466" t="s">
        <v>58</v>
      </c>
      <c r="I157" s="488"/>
      <c r="J157" s="488"/>
      <c r="K157" s="8"/>
    </row>
    <row r="158" spans="1:11" ht="28.5" customHeight="1">
      <c r="A158" s="8"/>
      <c r="B158" s="34" t="s">
        <v>59</v>
      </c>
      <c r="C158" s="33" t="s">
        <v>61</v>
      </c>
      <c r="D158" s="33" t="s">
        <v>62</v>
      </c>
      <c r="E158" s="33" t="s">
        <v>63</v>
      </c>
      <c r="F158" s="489" t="s">
        <v>60</v>
      </c>
      <c r="G158" s="490"/>
      <c r="H158" s="33" t="s">
        <v>61</v>
      </c>
      <c r="I158" s="33" t="s">
        <v>62</v>
      </c>
      <c r="J158" s="33" t="s">
        <v>63</v>
      </c>
      <c r="K158" s="8"/>
    </row>
    <row r="159" spans="1:11" ht="15" customHeight="1">
      <c r="A159" s="8"/>
      <c r="B159" s="42" t="s">
        <v>34</v>
      </c>
      <c r="C159" s="32"/>
      <c r="D159" s="32"/>
      <c r="E159" s="32"/>
      <c r="F159" s="477"/>
      <c r="G159" s="477"/>
      <c r="H159" s="32"/>
      <c r="I159" s="32"/>
      <c r="J159" s="32"/>
      <c r="K159" s="8"/>
    </row>
    <row r="160" spans="1:11" ht="15" customHeight="1">
      <c r="A160" s="8"/>
      <c r="B160" s="42" t="s">
        <v>35</v>
      </c>
      <c r="C160" s="32"/>
      <c r="D160" s="32"/>
      <c r="E160" s="32"/>
      <c r="F160" s="477"/>
      <c r="G160" s="477"/>
      <c r="H160" s="32"/>
      <c r="I160" s="32"/>
      <c r="J160" s="32"/>
      <c r="K160" s="8"/>
    </row>
    <row r="161" spans="1:11" ht="15" customHeight="1">
      <c r="A161" s="8"/>
      <c r="B161" s="42" t="s">
        <v>36</v>
      </c>
      <c r="C161" s="32"/>
      <c r="D161" s="32"/>
      <c r="E161" s="32"/>
      <c r="F161" s="477"/>
      <c r="G161" s="477"/>
      <c r="H161" s="32"/>
      <c r="I161" s="32"/>
      <c r="J161" s="32"/>
      <c r="K161" s="8"/>
    </row>
    <row r="162" spans="1:11" ht="15" customHeight="1">
      <c r="A162" s="8"/>
      <c r="B162" s="42" t="s">
        <v>37</v>
      </c>
      <c r="C162" s="32"/>
      <c r="D162" s="32"/>
      <c r="E162" s="32"/>
      <c r="F162" s="477"/>
      <c r="G162" s="477"/>
      <c r="H162" s="32"/>
      <c r="I162" s="32"/>
      <c r="J162" s="32"/>
      <c r="K162" s="8"/>
    </row>
    <row r="163" spans="1:11" ht="15" customHeight="1">
      <c r="A163" s="8"/>
      <c r="B163" s="34" t="s">
        <v>38</v>
      </c>
      <c r="C163" s="40">
        <f>SUM(C159:C162)</f>
        <v>0</v>
      </c>
      <c r="D163" s="40">
        <f>SUM(D159:D162)</f>
        <v>0</v>
      </c>
      <c r="E163" s="40">
        <f>SUM(E159:E162)</f>
        <v>0</v>
      </c>
      <c r="F163" s="478"/>
      <c r="G163" s="478"/>
      <c r="H163" s="40">
        <f>SUM(H159:H162)</f>
        <v>0</v>
      </c>
      <c r="I163" s="40">
        <f>SUM(I159:I162)</f>
        <v>0</v>
      </c>
      <c r="J163" s="40">
        <f>SUM(J159:J162)</f>
        <v>0</v>
      </c>
      <c r="K163" s="8"/>
    </row>
    <row r="164" spans="1:11" ht="11.25" customHeight="1">
      <c r="A164" s="8"/>
      <c r="B164" s="7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1.25" customHeight="1">
      <c r="A165" s="8"/>
      <c r="B165" s="7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1.25" customHeight="1">
      <c r="A166" s="8"/>
      <c r="B166" s="7"/>
      <c r="C166" s="8"/>
      <c r="D166" s="8"/>
      <c r="E166" s="8"/>
      <c r="F166" s="8"/>
      <c r="G166" s="8"/>
      <c r="H166" s="8"/>
      <c r="I166" s="8"/>
      <c r="J166" s="8"/>
      <c r="K166" s="8"/>
    </row>
    <row r="167" spans="1:13" ht="18" customHeight="1">
      <c r="A167" s="472" t="s">
        <v>39</v>
      </c>
      <c r="B167" s="472"/>
      <c r="C167" s="472"/>
      <c r="D167" s="472"/>
      <c r="E167" s="472"/>
      <c r="F167" s="472"/>
      <c r="G167" s="472"/>
      <c r="H167" s="472"/>
      <c r="I167" s="472"/>
      <c r="J167" s="472"/>
      <c r="K167" s="472"/>
      <c r="L167" s="472"/>
      <c r="M167" s="472"/>
    </row>
    <row r="168" spans="1:11" ht="13.5" customHeight="1">
      <c r="A168" s="45"/>
      <c r="B168" s="44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1:13" ht="18" customHeight="1">
      <c r="A169" s="471" t="s">
        <v>64</v>
      </c>
      <c r="B169" s="471"/>
      <c r="C169" s="471"/>
      <c r="D169" s="471"/>
      <c r="E169" s="471"/>
      <c r="F169" s="471"/>
      <c r="G169" s="471"/>
      <c r="H169" s="471"/>
      <c r="I169" s="471"/>
      <c r="J169" s="471"/>
      <c r="K169" s="471"/>
      <c r="L169" s="471"/>
      <c r="M169" s="471"/>
    </row>
    <row r="170" spans="1:11" ht="7.5" customHeight="1">
      <c r="A170" s="8"/>
      <c r="B170" s="7"/>
      <c r="C170" s="8"/>
      <c r="D170" s="8"/>
      <c r="E170" s="8"/>
      <c r="F170" s="8"/>
      <c r="G170" s="8"/>
      <c r="H170" s="8"/>
      <c r="I170" s="8"/>
      <c r="J170" s="8"/>
      <c r="K170" s="8"/>
    </row>
    <row r="171" spans="1:12" ht="22.5" customHeight="1">
      <c r="A171" s="8"/>
      <c r="B171" s="479" t="s">
        <v>40</v>
      </c>
      <c r="C171" s="480"/>
      <c r="D171" s="480"/>
      <c r="E171" s="480"/>
      <c r="F171" s="480"/>
      <c r="G171" s="480"/>
      <c r="H171" s="480"/>
      <c r="I171" s="480"/>
      <c r="J171" s="481"/>
      <c r="K171" s="442"/>
      <c r="L171" s="442"/>
    </row>
    <row r="172" spans="1:12" ht="22.5" customHeight="1">
      <c r="A172" s="8"/>
      <c r="B172" s="444" t="s">
        <v>65</v>
      </c>
      <c r="C172" s="445"/>
      <c r="D172" s="445"/>
      <c r="E172" s="445"/>
      <c r="F172" s="445"/>
      <c r="G172" s="445"/>
      <c r="H172" s="445"/>
      <c r="I172" s="445"/>
      <c r="J172" s="445"/>
      <c r="K172" s="445"/>
      <c r="L172" s="458"/>
    </row>
    <row r="173" spans="1:12" ht="22.5" customHeight="1">
      <c r="A173" s="8"/>
      <c r="B173" s="46"/>
      <c r="C173" s="47"/>
      <c r="D173" s="47"/>
      <c r="E173" s="47"/>
      <c r="F173" s="47"/>
      <c r="G173" s="473" t="s">
        <v>77</v>
      </c>
      <c r="H173" s="474"/>
      <c r="I173" s="473" t="s">
        <v>66</v>
      </c>
      <c r="J173" s="474"/>
      <c r="K173" s="475" t="s">
        <v>38</v>
      </c>
      <c r="L173" s="476"/>
    </row>
    <row r="174" spans="1:12" ht="22.5" customHeight="1">
      <c r="A174" s="8"/>
      <c r="B174" s="456" t="s">
        <v>67</v>
      </c>
      <c r="C174" s="457"/>
      <c r="D174" s="457"/>
      <c r="E174" s="457"/>
      <c r="F174" s="457"/>
      <c r="G174" s="442"/>
      <c r="H174" s="442"/>
      <c r="I174" s="442"/>
      <c r="J174" s="442"/>
      <c r="K174" s="442">
        <f>G174+I174</f>
        <v>0</v>
      </c>
      <c r="L174" s="442"/>
    </row>
    <row r="175" spans="1:12" ht="22.5" customHeight="1">
      <c r="A175" s="8"/>
      <c r="B175" s="463" t="s">
        <v>69</v>
      </c>
      <c r="C175" s="464"/>
      <c r="D175" s="464"/>
      <c r="E175" s="464"/>
      <c r="F175" s="465"/>
      <c r="G175" s="442"/>
      <c r="H175" s="442"/>
      <c r="I175" s="442"/>
      <c r="J175" s="442"/>
      <c r="K175" s="442">
        <f>G175+I175</f>
        <v>0</v>
      </c>
      <c r="L175" s="442"/>
    </row>
    <row r="176" spans="1:12" ht="22.5" customHeight="1">
      <c r="A176" s="8"/>
      <c r="B176" s="460" t="s">
        <v>68</v>
      </c>
      <c r="C176" s="461"/>
      <c r="D176" s="461"/>
      <c r="E176" s="461"/>
      <c r="F176" s="461"/>
      <c r="G176" s="442"/>
      <c r="H176" s="442"/>
      <c r="I176" s="442"/>
      <c r="J176" s="442"/>
      <c r="K176" s="442">
        <f>G176+I176</f>
        <v>0</v>
      </c>
      <c r="L176" s="442"/>
    </row>
    <row r="177" spans="1:12" ht="3.75" customHeight="1">
      <c r="A177" s="8"/>
      <c r="B177" s="454"/>
      <c r="C177" s="455"/>
      <c r="D177" s="455"/>
      <c r="E177" s="455"/>
      <c r="F177" s="455"/>
      <c r="G177" s="455"/>
      <c r="H177" s="455"/>
      <c r="I177" s="455"/>
      <c r="J177" s="455"/>
      <c r="K177" s="455"/>
      <c r="L177" s="455"/>
    </row>
    <row r="178" spans="1:12" ht="22.5" customHeight="1">
      <c r="A178" s="8"/>
      <c r="B178" s="460" t="s">
        <v>78</v>
      </c>
      <c r="C178" s="461"/>
      <c r="D178" s="461"/>
      <c r="E178" s="461"/>
      <c r="F178" s="461"/>
      <c r="G178" s="442"/>
      <c r="H178" s="442"/>
      <c r="I178" s="442"/>
      <c r="J178" s="442"/>
      <c r="K178" s="442">
        <f>G178+I178</f>
        <v>0</v>
      </c>
      <c r="L178" s="442"/>
    </row>
    <row r="179" spans="1:12" ht="22.5" customHeight="1">
      <c r="A179" s="8"/>
      <c r="B179" s="444" t="s">
        <v>41</v>
      </c>
      <c r="C179" s="445"/>
      <c r="D179" s="445"/>
      <c r="E179" s="445"/>
      <c r="F179" s="445"/>
      <c r="G179" s="445"/>
      <c r="H179" s="445"/>
      <c r="I179" s="445"/>
      <c r="J179" s="445"/>
      <c r="K179" s="445"/>
      <c r="L179" s="458"/>
    </row>
    <row r="180" spans="1:12" ht="22.5" customHeight="1">
      <c r="A180" s="8"/>
      <c r="B180" s="456" t="s">
        <v>76</v>
      </c>
      <c r="C180" s="457"/>
      <c r="D180" s="457"/>
      <c r="E180" s="457"/>
      <c r="F180" s="457"/>
      <c r="G180" s="442"/>
      <c r="H180" s="442"/>
      <c r="I180" s="442"/>
      <c r="J180" s="442"/>
      <c r="K180" s="442">
        <f>G180+I180</f>
        <v>0</v>
      </c>
      <c r="L180" s="442"/>
    </row>
    <row r="181" spans="1:12" ht="29.25" customHeight="1">
      <c r="A181" s="8"/>
      <c r="B181" s="456" t="s">
        <v>70</v>
      </c>
      <c r="C181" s="457"/>
      <c r="D181" s="457"/>
      <c r="E181" s="457"/>
      <c r="F181" s="459"/>
      <c r="G181" s="442"/>
      <c r="H181" s="442"/>
      <c r="I181" s="442"/>
      <c r="J181" s="442"/>
      <c r="K181" s="442">
        <f>G181+I181</f>
        <v>0</v>
      </c>
      <c r="L181" s="442"/>
    </row>
    <row r="182" spans="1:12" ht="22.5" customHeight="1">
      <c r="A182" s="8"/>
      <c r="B182" s="456" t="s">
        <v>71</v>
      </c>
      <c r="C182" s="457"/>
      <c r="D182" s="457"/>
      <c r="E182" s="457"/>
      <c r="F182" s="457"/>
      <c r="G182" s="442"/>
      <c r="H182" s="442"/>
      <c r="I182" s="442"/>
      <c r="J182" s="442"/>
      <c r="K182" s="442">
        <f>G182+I182</f>
        <v>0</v>
      </c>
      <c r="L182" s="442"/>
    </row>
    <row r="183" spans="1:12" ht="22.5" customHeight="1">
      <c r="A183" s="8"/>
      <c r="B183" s="444" t="s">
        <v>42</v>
      </c>
      <c r="C183" s="445"/>
      <c r="D183" s="445"/>
      <c r="E183" s="445"/>
      <c r="F183" s="445"/>
      <c r="G183" s="445"/>
      <c r="H183" s="445"/>
      <c r="I183" s="445"/>
      <c r="J183" s="445"/>
      <c r="K183" s="445"/>
      <c r="L183" s="458"/>
    </row>
    <row r="184" spans="1:12" ht="22.5" customHeight="1">
      <c r="A184" s="8"/>
      <c r="B184" s="448" t="s">
        <v>43</v>
      </c>
      <c r="C184" s="449"/>
      <c r="D184" s="449"/>
      <c r="E184" s="449"/>
      <c r="F184" s="450"/>
      <c r="G184" s="451"/>
      <c r="H184" s="452"/>
      <c r="I184" s="452"/>
      <c r="J184" s="453"/>
      <c r="K184" s="442"/>
      <c r="L184" s="442"/>
    </row>
    <row r="185" spans="1:12" ht="3.75" customHeight="1">
      <c r="A185" s="8"/>
      <c r="B185" s="454"/>
      <c r="C185" s="455"/>
      <c r="D185" s="455"/>
      <c r="E185" s="455"/>
      <c r="F185" s="455"/>
      <c r="G185" s="455"/>
      <c r="H185" s="455"/>
      <c r="I185" s="455"/>
      <c r="J185" s="455"/>
      <c r="K185" s="455"/>
      <c r="L185" s="455"/>
    </row>
    <row r="186" spans="1:12" ht="22.5" customHeight="1">
      <c r="A186" s="8"/>
      <c r="B186" s="448" t="s">
        <v>44</v>
      </c>
      <c r="C186" s="449"/>
      <c r="D186" s="449"/>
      <c r="E186" s="449"/>
      <c r="F186" s="450"/>
      <c r="G186" s="451"/>
      <c r="H186" s="452"/>
      <c r="I186" s="452"/>
      <c r="J186" s="453"/>
      <c r="K186" s="442"/>
      <c r="L186" s="442"/>
    </row>
    <row r="187" spans="1:11" ht="22.5" customHeight="1">
      <c r="A187" s="8"/>
      <c r="B187" s="7"/>
      <c r="C187" s="8"/>
      <c r="D187" s="8"/>
      <c r="E187" s="8"/>
      <c r="F187" s="8"/>
      <c r="G187" s="8"/>
      <c r="H187" s="8"/>
      <c r="I187" s="8"/>
      <c r="J187" s="8"/>
      <c r="K187" s="8"/>
    </row>
    <row r="188" spans="1:12" s="2" customFormat="1" ht="3.75" customHeight="1">
      <c r="A188" s="12"/>
      <c r="B188" s="43"/>
      <c r="C188" s="28"/>
      <c r="D188" s="28"/>
      <c r="E188" s="28"/>
      <c r="F188" s="28"/>
      <c r="G188" s="28"/>
      <c r="H188" s="28"/>
      <c r="I188" s="28"/>
      <c r="J188" s="28"/>
      <c r="K188" s="28"/>
      <c r="L188" s="31"/>
    </row>
    <row r="189" spans="1:12" ht="22.5" customHeight="1">
      <c r="A189" s="8"/>
      <c r="L189" s="28"/>
    </row>
    <row r="190" spans="1:12" ht="3.75" customHeight="1">
      <c r="A190" s="8"/>
      <c r="B190" s="25"/>
      <c r="L190" s="28"/>
    </row>
    <row r="191" spans="2:12" ht="3.75" customHeight="1">
      <c r="B191" s="25"/>
      <c r="L191" s="28"/>
    </row>
    <row r="192" spans="1:12" ht="12.75">
      <c r="A192" s="56"/>
      <c r="B192" s="25"/>
      <c r="L192" s="28"/>
    </row>
    <row r="193" ht="14.25"/>
    <row r="194" ht="14.25"/>
    <row r="195" ht="12.75" customHeight="1"/>
    <row r="198" ht="4.5" customHeight="1"/>
  </sheetData>
  <sheetProtection/>
  <mergeCells count="178">
    <mergeCell ref="F106:G106"/>
    <mergeCell ref="F101:G101"/>
    <mergeCell ref="C115:E115"/>
    <mergeCell ref="F115:G115"/>
    <mergeCell ref="H115:J115"/>
    <mergeCell ref="F107:G107"/>
    <mergeCell ref="C101:E101"/>
    <mergeCell ref="H101:J101"/>
    <mergeCell ref="F102:G102"/>
    <mergeCell ref="F103:G103"/>
    <mergeCell ref="F104:G104"/>
    <mergeCell ref="F105:G105"/>
    <mergeCell ref="F116:G116"/>
    <mergeCell ref="F117:G117"/>
    <mergeCell ref="F93:G93"/>
    <mergeCell ref="F118:G118"/>
    <mergeCell ref="F119:G119"/>
    <mergeCell ref="F120:G120"/>
    <mergeCell ref="C97:J97"/>
    <mergeCell ref="C99:J99"/>
    <mergeCell ref="C111:J111"/>
    <mergeCell ref="C113:J113"/>
    <mergeCell ref="C87:E87"/>
    <mergeCell ref="H87:J87"/>
    <mergeCell ref="F130:G130"/>
    <mergeCell ref="F131:G131"/>
    <mergeCell ref="F132:G132"/>
    <mergeCell ref="F133:G133"/>
    <mergeCell ref="F121:G121"/>
    <mergeCell ref="C125:J125"/>
    <mergeCell ref="C127:J127"/>
    <mergeCell ref="C129:E129"/>
    <mergeCell ref="F134:G134"/>
    <mergeCell ref="F135:G135"/>
    <mergeCell ref="C139:J139"/>
    <mergeCell ref="F88:G88"/>
    <mergeCell ref="F89:G89"/>
    <mergeCell ref="F90:G90"/>
    <mergeCell ref="F91:G91"/>
    <mergeCell ref="F92:G92"/>
    <mergeCell ref="F129:G129"/>
    <mergeCell ref="H129:J129"/>
    <mergeCell ref="C141:J141"/>
    <mergeCell ref="C143:E143"/>
    <mergeCell ref="F143:G143"/>
    <mergeCell ref="H143:J143"/>
    <mergeCell ref="C71:D71"/>
    <mergeCell ref="I71:J71"/>
    <mergeCell ref="C79:D79"/>
    <mergeCell ref="A81:M81"/>
    <mergeCell ref="C77:D77"/>
    <mergeCell ref="E77:F77"/>
    <mergeCell ref="F144:G144"/>
    <mergeCell ref="F145:G145"/>
    <mergeCell ref="F146:G146"/>
    <mergeCell ref="F147:G147"/>
    <mergeCell ref="F148:G148"/>
    <mergeCell ref="F149:G149"/>
    <mergeCell ref="C153:J153"/>
    <mergeCell ref="C155:J155"/>
    <mergeCell ref="C157:E157"/>
    <mergeCell ref="F157:G157"/>
    <mergeCell ref="H157:J157"/>
    <mergeCell ref="F158:G158"/>
    <mergeCell ref="F159:G159"/>
    <mergeCell ref="F160:G160"/>
    <mergeCell ref="F161:G161"/>
    <mergeCell ref="F162:G162"/>
    <mergeCell ref="F163:G163"/>
    <mergeCell ref="B171:J171"/>
    <mergeCell ref="K171:L171"/>
    <mergeCell ref="A169:M169"/>
    <mergeCell ref="A167:M167"/>
    <mergeCell ref="B172:L172"/>
    <mergeCell ref="G173:H173"/>
    <mergeCell ref="I173:J173"/>
    <mergeCell ref="K173:L173"/>
    <mergeCell ref="B174:F174"/>
    <mergeCell ref="G174:H174"/>
    <mergeCell ref="I174:J174"/>
    <mergeCell ref="K174:L174"/>
    <mergeCell ref="B37:L37"/>
    <mergeCell ref="A3:M3"/>
    <mergeCell ref="A21:M21"/>
    <mergeCell ref="A49:M49"/>
    <mergeCell ref="A67:M67"/>
    <mergeCell ref="A69:M69"/>
    <mergeCell ref="B35:L35"/>
    <mergeCell ref="B55:L55"/>
    <mergeCell ref="G175:H175"/>
    <mergeCell ref="I175:J175"/>
    <mergeCell ref="K175:L175"/>
    <mergeCell ref="B175:F175"/>
    <mergeCell ref="F87:G87"/>
    <mergeCell ref="C83:J83"/>
    <mergeCell ref="C85:J85"/>
    <mergeCell ref="G73:H73"/>
    <mergeCell ref="B177:L177"/>
    <mergeCell ref="B178:F178"/>
    <mergeCell ref="G178:H178"/>
    <mergeCell ref="I178:J178"/>
    <mergeCell ref="K178:L178"/>
    <mergeCell ref="B176:F176"/>
    <mergeCell ref="G176:H176"/>
    <mergeCell ref="I180:J180"/>
    <mergeCell ref="K180:L180"/>
    <mergeCell ref="B181:F181"/>
    <mergeCell ref="G181:H181"/>
    <mergeCell ref="I181:J181"/>
    <mergeCell ref="K181:L181"/>
    <mergeCell ref="B182:F182"/>
    <mergeCell ref="G182:H182"/>
    <mergeCell ref="I182:J182"/>
    <mergeCell ref="K182:L182"/>
    <mergeCell ref="B183:L183"/>
    <mergeCell ref="I176:J176"/>
    <mergeCell ref="K176:L176"/>
    <mergeCell ref="B179:L179"/>
    <mergeCell ref="B180:F180"/>
    <mergeCell ref="G180:H180"/>
    <mergeCell ref="B184:F184"/>
    <mergeCell ref="G184:J184"/>
    <mergeCell ref="K184:L184"/>
    <mergeCell ref="B186:F186"/>
    <mergeCell ref="G186:J186"/>
    <mergeCell ref="K186:L186"/>
    <mergeCell ref="B185:L185"/>
    <mergeCell ref="A1:M1"/>
    <mergeCell ref="B74:H74"/>
    <mergeCell ref="C75:D75"/>
    <mergeCell ref="E75:F75"/>
    <mergeCell ref="G75:H75"/>
    <mergeCell ref="C76:D76"/>
    <mergeCell ref="E76:F76"/>
    <mergeCell ref="G76:H76"/>
    <mergeCell ref="C73:D73"/>
    <mergeCell ref="E73:F73"/>
    <mergeCell ref="G77:H77"/>
    <mergeCell ref="C60:F60"/>
    <mergeCell ref="G60:J60"/>
    <mergeCell ref="C62:F62"/>
    <mergeCell ref="G62:J62"/>
    <mergeCell ref="G57:J57"/>
    <mergeCell ref="C58:F58"/>
    <mergeCell ref="G58:J58"/>
    <mergeCell ref="C57:F57"/>
    <mergeCell ref="C39:F39"/>
    <mergeCell ref="C44:F44"/>
    <mergeCell ref="G44:J44"/>
    <mergeCell ref="C53:D53"/>
    <mergeCell ref="G39:J39"/>
    <mergeCell ref="C40:F40"/>
    <mergeCell ref="G40:J40"/>
    <mergeCell ref="C42:F42"/>
    <mergeCell ref="G42:J42"/>
    <mergeCell ref="C32:F32"/>
    <mergeCell ref="C33:F33"/>
    <mergeCell ref="C31:F31"/>
    <mergeCell ref="I15:J15"/>
    <mergeCell ref="I14:J14"/>
    <mergeCell ref="I16:J16"/>
    <mergeCell ref="C19:D19"/>
    <mergeCell ref="I19:J19"/>
    <mergeCell ref="C23:J23"/>
    <mergeCell ref="C25:J25"/>
    <mergeCell ref="C26:J26"/>
    <mergeCell ref="C17:D17"/>
    <mergeCell ref="I17:J17"/>
    <mergeCell ref="C15:D15"/>
    <mergeCell ref="C30:F30"/>
    <mergeCell ref="C28:J28"/>
    <mergeCell ref="C11:D11"/>
    <mergeCell ref="I11:J11"/>
    <mergeCell ref="C5:D5"/>
    <mergeCell ref="C13:D13"/>
    <mergeCell ref="I13:J13"/>
    <mergeCell ref="C7:J7"/>
    <mergeCell ref="C9:D9"/>
  </mergeCells>
  <dataValidations count="1">
    <dataValidation type="list" allowBlank="1" showInputMessage="1" showErrorMessage="1" prompt="Należy wybrać miesiąc z listy rozwijanej" sqref="B89:B92">
      <formula1>$C$396:$C$407</formula1>
    </dataValidation>
  </dataValidations>
  <printOptions/>
  <pageMargins left="0.5" right="0.5" top="1" bottom="1" header="0.5" footer="0.5"/>
  <pageSetup horizontalDpi="600" verticalDpi="600" orientation="portrait" paperSize="9" scale="63" r:id="rId1"/>
  <headerFooter alignWithMargins="0">
    <oddHeader>&amp;CRegulations on the implementation of the EEA and Norwegian Financial Mechanisms 2009-14
Annex 9 – Programme Operator’s Manual
Attachment 2 – Template for the financial annex to the Final Programme Report
</oddHeader>
    <oddFooter>&amp;C&amp;P</oddFooter>
  </headerFooter>
  <rowBreaks count="5" manualBreakCount="5">
    <brk id="48" max="12" man="1"/>
    <brk id="66" max="255" man="1"/>
    <brk id="80" max="12" man="1"/>
    <brk id="138" max="12" man="1"/>
    <brk id="165" max="12" man="1"/>
  </rowBreaks>
  <ignoredErrors>
    <ignoredError sqref="G75:H77 K174:L176 K178 K180:L18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76"/>
  <sheetViews>
    <sheetView zoomScale="80" zoomScaleNormal="80" zoomScalePageLayoutView="0" workbookViewId="0" topLeftCell="A1">
      <selection activeCell="E44" sqref="E44"/>
    </sheetView>
  </sheetViews>
  <sheetFormatPr defaultColWidth="9.140625" defaultRowHeight="12.75"/>
  <cols>
    <col min="1" max="1" width="4.421875" style="205" bestFit="1" customWidth="1"/>
    <col min="2" max="2" width="17.421875" style="206" customWidth="1"/>
    <col min="3" max="3" width="13.57421875" style="207" customWidth="1"/>
    <col min="4" max="4" width="27.57421875" style="188" customWidth="1"/>
    <col min="5" max="5" width="35.28125" style="188" customWidth="1"/>
    <col min="6" max="6" width="26.140625" style="188" customWidth="1"/>
    <col min="7" max="7" width="19.421875" style="188" customWidth="1"/>
    <col min="8" max="8" width="15.421875" style="213" customWidth="1"/>
    <col min="9" max="9" width="15.421875" style="208" customWidth="1"/>
    <col min="10" max="10" width="13.8515625" style="209" customWidth="1"/>
    <col min="11" max="11" width="12.421875" style="209" customWidth="1"/>
    <col min="12" max="12" width="20.7109375" style="209" customWidth="1"/>
    <col min="13" max="13" width="13.8515625" style="244" customWidth="1"/>
    <col min="14" max="14" width="12.28125" style="67" customWidth="1"/>
    <col min="15" max="15" width="11.8515625" style="67" customWidth="1"/>
    <col min="16" max="16" width="13.140625" style="67" customWidth="1"/>
  </cols>
  <sheetData>
    <row r="1" spans="1:13" ht="12.75">
      <c r="A1" s="59"/>
      <c r="B1" s="60"/>
      <c r="C1" s="61"/>
      <c r="D1" s="62"/>
      <c r="E1" s="62"/>
      <c r="F1" s="62"/>
      <c r="G1" s="62"/>
      <c r="H1" s="63"/>
      <c r="I1" s="64"/>
      <c r="J1" s="65"/>
      <c r="K1" s="65"/>
      <c r="L1" s="65"/>
      <c r="M1" s="66"/>
    </row>
    <row r="2" spans="1:13" ht="15.75">
      <c r="A2" s="70"/>
      <c r="B2" s="70" t="s">
        <v>147</v>
      </c>
      <c r="C2" s="70"/>
      <c r="D2" s="74"/>
      <c r="E2" s="69"/>
      <c r="F2" s="69"/>
      <c r="G2" s="70"/>
      <c r="H2" s="70"/>
      <c r="I2" s="70"/>
      <c r="J2" s="70"/>
      <c r="K2" s="70"/>
      <c r="L2" s="70"/>
      <c r="M2" s="70"/>
    </row>
    <row r="3" spans="1:13" ht="15.75">
      <c r="A3" s="71"/>
      <c r="B3" s="68"/>
      <c r="C3" s="68"/>
      <c r="D3" s="68"/>
      <c r="E3" s="68"/>
      <c r="F3" s="72"/>
      <c r="G3" s="70"/>
      <c r="H3" s="70"/>
      <c r="I3" s="70"/>
      <c r="J3" s="70"/>
      <c r="K3" s="70"/>
      <c r="L3" s="70"/>
      <c r="M3" s="70"/>
    </row>
    <row r="4" spans="1:16" ht="15.75">
      <c r="A4" s="508" t="s">
        <v>80</v>
      </c>
      <c r="B4" s="509"/>
      <c r="C4" s="510"/>
      <c r="D4" s="511"/>
      <c r="E4" s="512"/>
      <c r="F4" s="513"/>
      <c r="G4" s="513"/>
      <c r="H4" s="513"/>
      <c r="I4" s="513"/>
      <c r="J4" s="513"/>
      <c r="K4" s="513"/>
      <c r="L4" s="513"/>
      <c r="M4" s="514"/>
      <c r="N4" s="73"/>
      <c r="O4" s="73"/>
      <c r="P4" s="73"/>
    </row>
    <row r="5" spans="1:16" ht="15.75">
      <c r="A5" s="70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3"/>
      <c r="O5" s="73"/>
      <c r="P5" s="73"/>
    </row>
    <row r="6" spans="1:16" ht="15.75">
      <c r="A6" s="75" t="s">
        <v>82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3"/>
      <c r="O6" s="73"/>
      <c r="P6" s="73"/>
    </row>
    <row r="7" spans="1:16" ht="15.75">
      <c r="A7" s="515" t="s">
        <v>148</v>
      </c>
      <c r="B7" s="515"/>
      <c r="C7" s="515"/>
      <c r="D7" s="515"/>
      <c r="E7" s="515"/>
      <c r="F7" s="515"/>
      <c r="G7" s="516"/>
      <c r="H7" s="517"/>
      <c r="I7" s="517"/>
      <c r="J7" s="517"/>
      <c r="K7" s="517"/>
      <c r="L7" s="517"/>
      <c r="M7" s="518"/>
      <c r="N7" s="76"/>
      <c r="O7" s="76"/>
      <c r="P7" s="76"/>
    </row>
    <row r="8" spans="1:13" ht="13.5" thickBot="1">
      <c r="A8" s="59"/>
      <c r="B8" s="60"/>
      <c r="C8" s="61"/>
      <c r="D8" s="62"/>
      <c r="E8" s="62"/>
      <c r="F8" s="62"/>
      <c r="G8" s="62"/>
      <c r="H8" s="63"/>
      <c r="I8" s="64"/>
      <c r="J8" s="65"/>
      <c r="K8" s="65"/>
      <c r="L8" s="65"/>
      <c r="M8" s="66"/>
    </row>
    <row r="9" spans="1:16" ht="21" customHeight="1" thickBot="1">
      <c r="A9" s="77"/>
      <c r="B9" s="60"/>
      <c r="C9" s="61"/>
      <c r="D9" s="62"/>
      <c r="E9" s="62"/>
      <c r="F9" s="62"/>
      <c r="G9" s="62"/>
      <c r="H9" s="63"/>
      <c r="I9" s="64"/>
      <c r="J9" s="63"/>
      <c r="K9" s="63"/>
      <c r="L9" s="63"/>
      <c r="M9" s="519" t="s">
        <v>56</v>
      </c>
      <c r="N9" s="520"/>
      <c r="O9" s="521"/>
      <c r="P9" s="522"/>
    </row>
    <row r="10" spans="1:16" ht="23.25" customHeight="1" thickBot="1">
      <c r="A10" s="506" t="s">
        <v>83</v>
      </c>
      <c r="B10" s="506" t="s">
        <v>84</v>
      </c>
      <c r="C10" s="506" t="s">
        <v>85</v>
      </c>
      <c r="D10" s="506" t="s">
        <v>86</v>
      </c>
      <c r="E10" s="506" t="s">
        <v>87</v>
      </c>
      <c r="F10" s="503" t="s">
        <v>88</v>
      </c>
      <c r="G10" s="503" t="s">
        <v>89</v>
      </c>
      <c r="H10" s="503" t="s">
        <v>90</v>
      </c>
      <c r="I10" s="503" t="s">
        <v>91</v>
      </c>
      <c r="J10" s="503" t="s">
        <v>92</v>
      </c>
      <c r="K10" s="503" t="s">
        <v>93</v>
      </c>
      <c r="L10" s="503" t="s">
        <v>94</v>
      </c>
      <c r="M10" s="78"/>
      <c r="N10" s="78"/>
      <c r="O10" s="78"/>
      <c r="P10" s="78"/>
    </row>
    <row r="11" spans="1:16" ht="23.25" customHeight="1" thickBot="1">
      <c r="A11" s="507"/>
      <c r="B11" s="507"/>
      <c r="C11" s="507"/>
      <c r="D11" s="507"/>
      <c r="E11" s="507"/>
      <c r="F11" s="504"/>
      <c r="G11" s="504"/>
      <c r="H11" s="504"/>
      <c r="I11" s="505"/>
      <c r="J11" s="504"/>
      <c r="K11" s="504"/>
      <c r="L11" s="504"/>
      <c r="M11" s="247">
        <v>1</v>
      </c>
      <c r="N11" s="247">
        <v>2</v>
      </c>
      <c r="O11" s="247">
        <v>3</v>
      </c>
      <c r="P11" s="247">
        <v>4</v>
      </c>
    </row>
    <row r="12" spans="1:16" ht="23.25" customHeight="1">
      <c r="A12" s="497" t="s">
        <v>99</v>
      </c>
      <c r="B12" s="498"/>
      <c r="C12" s="498"/>
      <c r="D12" s="498"/>
      <c r="E12" s="499"/>
      <c r="F12" s="79" t="s">
        <v>100</v>
      </c>
      <c r="G12" s="80">
        <f>ROUND(SUM(G13:G80),0)</f>
        <v>0</v>
      </c>
      <c r="H12" s="80">
        <f>ROUND(SUM(H13:H80),0)</f>
        <v>0</v>
      </c>
      <c r="I12" s="81"/>
      <c r="J12" s="82">
        <f>ROUND(SUM(J13:J74),0)</f>
        <v>0</v>
      </c>
      <c r="K12" s="81"/>
      <c r="L12" s="81"/>
      <c r="M12" s="246">
        <f>ROUND(SUM(M13:M80),0)</f>
        <v>0</v>
      </c>
      <c r="N12" s="246">
        <f>ROUND(SUM(N13:N80),0)</f>
        <v>0</v>
      </c>
      <c r="O12" s="246">
        <f>ROUND(SUM(O13:O80),0)</f>
        <v>0</v>
      </c>
      <c r="P12" s="246">
        <f>ROUND(SUM(P13:P80),0)</f>
        <v>0</v>
      </c>
    </row>
    <row r="13" spans="1:16" ht="12.75">
      <c r="A13" s="84"/>
      <c r="B13" s="85"/>
      <c r="C13" s="86"/>
      <c r="D13" s="87"/>
      <c r="E13" s="88"/>
      <c r="F13" s="89"/>
      <c r="G13" s="90"/>
      <c r="H13" s="91"/>
      <c r="I13" s="92"/>
      <c r="J13" s="93"/>
      <c r="K13" s="89"/>
      <c r="L13" s="94"/>
      <c r="M13" s="95"/>
      <c r="N13" s="95"/>
      <c r="O13" s="95"/>
      <c r="P13" s="95"/>
    </row>
    <row r="14" spans="1:16" ht="12.75">
      <c r="A14" s="84"/>
      <c r="B14" s="85"/>
      <c r="C14" s="86"/>
      <c r="D14" s="87"/>
      <c r="E14" s="88"/>
      <c r="F14" s="89"/>
      <c r="G14" s="90"/>
      <c r="H14" s="91"/>
      <c r="I14" s="92"/>
      <c r="J14" s="93"/>
      <c r="K14" s="89"/>
      <c r="L14" s="94"/>
      <c r="M14" s="95"/>
      <c r="N14" s="95"/>
      <c r="O14" s="95"/>
      <c r="P14" s="95"/>
    </row>
    <row r="15" spans="1:16" ht="12.75">
      <c r="A15" s="84"/>
      <c r="B15" s="85"/>
      <c r="C15" s="86"/>
      <c r="D15" s="87"/>
      <c r="E15" s="88"/>
      <c r="F15" s="89"/>
      <c r="G15" s="90"/>
      <c r="H15" s="91"/>
      <c r="I15" s="92"/>
      <c r="J15" s="93"/>
      <c r="K15" s="89"/>
      <c r="L15" s="94"/>
      <c r="M15" s="95"/>
      <c r="N15" s="95"/>
      <c r="O15" s="95"/>
      <c r="P15" s="95"/>
    </row>
    <row r="16" spans="1:16" ht="12.75">
      <c r="A16" s="84"/>
      <c r="B16" s="85"/>
      <c r="C16" s="86"/>
      <c r="D16" s="87"/>
      <c r="E16" s="88"/>
      <c r="F16" s="89"/>
      <c r="G16" s="90"/>
      <c r="H16" s="91"/>
      <c r="I16" s="92"/>
      <c r="J16" s="93"/>
      <c r="K16" s="89"/>
      <c r="L16" s="94"/>
      <c r="M16" s="95"/>
      <c r="N16" s="95"/>
      <c r="O16" s="95"/>
      <c r="P16" s="95"/>
    </row>
    <row r="17" spans="1:16" ht="12.75">
      <c r="A17" s="84"/>
      <c r="B17" s="85"/>
      <c r="C17" s="86"/>
      <c r="D17" s="87"/>
      <c r="E17" s="88"/>
      <c r="F17" s="89"/>
      <c r="G17" s="90"/>
      <c r="H17" s="91"/>
      <c r="I17" s="92"/>
      <c r="J17" s="93"/>
      <c r="K17" s="89"/>
      <c r="L17" s="94"/>
      <c r="M17" s="95"/>
      <c r="N17" s="95"/>
      <c r="O17" s="95"/>
      <c r="P17" s="95"/>
    </row>
    <row r="18" spans="1:16" ht="12.75">
      <c r="A18" s="84"/>
      <c r="B18" s="85"/>
      <c r="C18" s="86"/>
      <c r="D18" s="87"/>
      <c r="E18" s="88"/>
      <c r="F18" s="89"/>
      <c r="G18" s="90"/>
      <c r="H18" s="91"/>
      <c r="I18" s="92"/>
      <c r="J18" s="93"/>
      <c r="K18" s="89"/>
      <c r="L18" s="94"/>
      <c r="M18" s="95"/>
      <c r="N18" s="95"/>
      <c r="O18" s="95"/>
      <c r="P18" s="95"/>
    </row>
    <row r="19" spans="1:16" ht="12.75">
      <c r="A19" s="84"/>
      <c r="B19" s="85"/>
      <c r="C19" s="86"/>
      <c r="D19" s="87"/>
      <c r="E19" s="88"/>
      <c r="F19" s="89"/>
      <c r="G19" s="90"/>
      <c r="H19" s="91"/>
      <c r="I19" s="92"/>
      <c r="J19" s="93"/>
      <c r="K19" s="89"/>
      <c r="L19" s="94"/>
      <c r="M19" s="95"/>
      <c r="N19" s="95"/>
      <c r="O19" s="95"/>
      <c r="P19" s="95"/>
    </row>
    <row r="20" spans="1:16" ht="12.75">
      <c r="A20" s="84"/>
      <c r="B20" s="85"/>
      <c r="C20" s="86"/>
      <c r="D20" s="87"/>
      <c r="E20" s="88"/>
      <c r="F20" s="89"/>
      <c r="G20" s="90"/>
      <c r="H20" s="91"/>
      <c r="I20" s="92"/>
      <c r="J20" s="93"/>
      <c r="K20" s="89"/>
      <c r="L20" s="94"/>
      <c r="M20" s="95"/>
      <c r="N20" s="95"/>
      <c r="O20" s="95"/>
      <c r="P20" s="95"/>
    </row>
    <row r="21" spans="1:16" ht="12.75">
      <c r="A21" s="84"/>
      <c r="B21" s="85"/>
      <c r="C21" s="86"/>
      <c r="D21" s="87"/>
      <c r="E21" s="88"/>
      <c r="F21" s="89"/>
      <c r="G21" s="90"/>
      <c r="H21" s="91"/>
      <c r="I21" s="92"/>
      <c r="J21" s="93"/>
      <c r="K21" s="89"/>
      <c r="L21" s="94"/>
      <c r="M21" s="95"/>
      <c r="N21" s="95"/>
      <c r="O21" s="95"/>
      <c r="P21" s="95"/>
    </row>
    <row r="22" spans="1:16" ht="12.75">
      <c r="A22" s="84"/>
      <c r="B22" s="85"/>
      <c r="C22" s="86"/>
      <c r="D22" s="87"/>
      <c r="E22" s="88"/>
      <c r="F22" s="89"/>
      <c r="G22" s="90"/>
      <c r="H22" s="91"/>
      <c r="I22" s="92"/>
      <c r="J22" s="93"/>
      <c r="K22" s="89"/>
      <c r="L22" s="94"/>
      <c r="M22" s="95"/>
      <c r="N22" s="95"/>
      <c r="O22" s="95"/>
      <c r="P22" s="95"/>
    </row>
    <row r="23" spans="1:16" ht="12.75">
      <c r="A23" s="84"/>
      <c r="B23" s="85"/>
      <c r="C23" s="86"/>
      <c r="D23" s="87"/>
      <c r="E23" s="88"/>
      <c r="F23" s="89"/>
      <c r="G23" s="90"/>
      <c r="H23" s="91"/>
      <c r="I23" s="92"/>
      <c r="J23" s="93"/>
      <c r="K23" s="89"/>
      <c r="L23" s="94"/>
      <c r="M23" s="95"/>
      <c r="N23" s="95"/>
      <c r="O23" s="95"/>
      <c r="P23" s="95"/>
    </row>
    <row r="24" spans="1:16" ht="12.75">
      <c r="A24" s="84"/>
      <c r="B24" s="85"/>
      <c r="C24" s="86"/>
      <c r="D24" s="87"/>
      <c r="E24" s="88"/>
      <c r="F24" s="89"/>
      <c r="G24" s="90"/>
      <c r="H24" s="91"/>
      <c r="I24" s="92"/>
      <c r="J24" s="93"/>
      <c r="K24" s="89"/>
      <c r="L24" s="94"/>
      <c r="M24" s="95"/>
      <c r="N24" s="95"/>
      <c r="O24" s="95"/>
      <c r="P24" s="95"/>
    </row>
    <row r="25" spans="1:16" ht="12.75">
      <c r="A25" s="84"/>
      <c r="B25" s="85"/>
      <c r="C25" s="86"/>
      <c r="D25" s="87"/>
      <c r="E25" s="88"/>
      <c r="F25" s="89"/>
      <c r="G25" s="90"/>
      <c r="H25" s="91"/>
      <c r="I25" s="92"/>
      <c r="J25" s="93"/>
      <c r="K25" s="89"/>
      <c r="L25" s="94"/>
      <c r="M25" s="95"/>
      <c r="N25" s="95"/>
      <c r="O25" s="95"/>
      <c r="P25" s="95"/>
    </row>
    <row r="26" spans="1:16" ht="12.75">
      <c r="A26" s="84"/>
      <c r="B26" s="85"/>
      <c r="C26" s="86"/>
      <c r="D26" s="87"/>
      <c r="E26" s="88"/>
      <c r="F26" s="89"/>
      <c r="G26" s="90"/>
      <c r="H26" s="91"/>
      <c r="I26" s="92"/>
      <c r="J26" s="93"/>
      <c r="K26" s="89"/>
      <c r="L26" s="94"/>
      <c r="M26" s="95"/>
      <c r="N26" s="95"/>
      <c r="O26" s="95"/>
      <c r="P26" s="95"/>
    </row>
    <row r="27" spans="1:16" ht="12.75">
      <c r="A27" s="84"/>
      <c r="B27" s="85"/>
      <c r="C27" s="86"/>
      <c r="D27" s="87"/>
      <c r="E27" s="88"/>
      <c r="F27" s="89"/>
      <c r="G27" s="90"/>
      <c r="H27" s="91"/>
      <c r="I27" s="92"/>
      <c r="J27" s="93"/>
      <c r="K27" s="89"/>
      <c r="L27" s="94"/>
      <c r="M27" s="95"/>
      <c r="N27" s="95"/>
      <c r="O27" s="95"/>
      <c r="P27" s="95"/>
    </row>
    <row r="28" spans="1:16" ht="12.75">
      <c r="A28" s="84"/>
      <c r="B28" s="85"/>
      <c r="C28" s="86"/>
      <c r="D28" s="87"/>
      <c r="E28" s="88"/>
      <c r="F28" s="89"/>
      <c r="G28" s="90"/>
      <c r="H28" s="91"/>
      <c r="I28" s="92"/>
      <c r="J28" s="93"/>
      <c r="K28" s="89"/>
      <c r="L28" s="94"/>
      <c r="M28" s="95"/>
      <c r="N28" s="95"/>
      <c r="O28" s="95"/>
      <c r="P28" s="95"/>
    </row>
    <row r="29" spans="1:16" ht="12.75">
      <c r="A29" s="84"/>
      <c r="B29" s="85"/>
      <c r="C29" s="86"/>
      <c r="D29" s="87"/>
      <c r="E29" s="88"/>
      <c r="F29" s="89"/>
      <c r="G29" s="90"/>
      <c r="H29" s="91"/>
      <c r="I29" s="92"/>
      <c r="J29" s="93"/>
      <c r="K29" s="89"/>
      <c r="L29" s="94"/>
      <c r="M29" s="95"/>
      <c r="N29" s="95"/>
      <c r="O29" s="95"/>
      <c r="P29" s="95"/>
    </row>
    <row r="30" spans="1:16" ht="12.75">
      <c r="A30" s="84"/>
      <c r="B30" s="85"/>
      <c r="C30" s="86"/>
      <c r="D30" s="87"/>
      <c r="E30" s="88"/>
      <c r="F30" s="89"/>
      <c r="G30" s="90"/>
      <c r="H30" s="91"/>
      <c r="I30" s="92"/>
      <c r="J30" s="93"/>
      <c r="K30" s="89"/>
      <c r="L30" s="94"/>
      <c r="M30" s="95"/>
      <c r="N30" s="95"/>
      <c r="O30" s="95"/>
      <c r="P30" s="95"/>
    </row>
    <row r="31" spans="1:16" ht="12.75">
      <c r="A31" s="84"/>
      <c r="B31" s="85"/>
      <c r="C31" s="86"/>
      <c r="D31" s="87"/>
      <c r="E31" s="88"/>
      <c r="F31" s="89"/>
      <c r="G31" s="90"/>
      <c r="H31" s="91"/>
      <c r="I31" s="92"/>
      <c r="J31" s="93"/>
      <c r="K31" s="89"/>
      <c r="L31" s="94"/>
      <c r="M31" s="95"/>
      <c r="N31" s="95"/>
      <c r="O31" s="95"/>
      <c r="P31" s="95"/>
    </row>
    <row r="32" spans="1:16" ht="12.75">
      <c r="A32" s="84"/>
      <c r="B32" s="85"/>
      <c r="C32" s="86"/>
      <c r="D32" s="87"/>
      <c r="E32" s="88"/>
      <c r="F32" s="89"/>
      <c r="G32" s="90"/>
      <c r="H32" s="91"/>
      <c r="I32" s="92"/>
      <c r="J32" s="93"/>
      <c r="K32" s="89"/>
      <c r="L32" s="94"/>
      <c r="M32" s="95"/>
      <c r="N32" s="95"/>
      <c r="O32" s="95"/>
      <c r="P32" s="95"/>
    </row>
    <row r="33" spans="1:16" ht="12.75">
      <c r="A33" s="84"/>
      <c r="B33" s="85"/>
      <c r="C33" s="86"/>
      <c r="D33" s="87"/>
      <c r="E33" s="88"/>
      <c r="F33" s="89"/>
      <c r="G33" s="90"/>
      <c r="H33" s="91"/>
      <c r="I33" s="92"/>
      <c r="J33" s="93"/>
      <c r="K33" s="89"/>
      <c r="L33" s="94"/>
      <c r="M33" s="95"/>
      <c r="N33" s="95"/>
      <c r="O33" s="95"/>
      <c r="P33" s="95"/>
    </row>
    <row r="34" spans="1:16" ht="12.75">
      <c r="A34" s="84"/>
      <c r="B34" s="85"/>
      <c r="C34" s="86"/>
      <c r="D34" s="87"/>
      <c r="E34" s="88"/>
      <c r="F34" s="89"/>
      <c r="G34" s="90"/>
      <c r="H34" s="91"/>
      <c r="I34" s="92"/>
      <c r="J34" s="93"/>
      <c r="K34" s="89"/>
      <c r="L34" s="94"/>
      <c r="M34" s="95"/>
      <c r="N34" s="95"/>
      <c r="O34" s="95"/>
      <c r="P34" s="95"/>
    </row>
    <row r="35" spans="1:16" ht="12.75">
      <c r="A35" s="84"/>
      <c r="B35" s="85"/>
      <c r="C35" s="86"/>
      <c r="D35" s="87"/>
      <c r="E35" s="88"/>
      <c r="F35" s="89"/>
      <c r="G35" s="90"/>
      <c r="H35" s="91"/>
      <c r="I35" s="92"/>
      <c r="J35" s="93"/>
      <c r="K35" s="89"/>
      <c r="L35" s="94"/>
      <c r="M35" s="95"/>
      <c r="N35" s="95"/>
      <c r="O35" s="95"/>
      <c r="P35" s="95"/>
    </row>
    <row r="36" spans="1:16" ht="12.75">
      <c r="A36" s="84"/>
      <c r="B36" s="85"/>
      <c r="C36" s="86"/>
      <c r="D36" s="87"/>
      <c r="E36" s="88"/>
      <c r="F36" s="89"/>
      <c r="G36" s="90"/>
      <c r="H36" s="91"/>
      <c r="I36" s="92"/>
      <c r="J36" s="93"/>
      <c r="K36" s="89"/>
      <c r="L36" s="94"/>
      <c r="M36" s="95"/>
      <c r="N36" s="95"/>
      <c r="O36" s="95"/>
      <c r="P36" s="95"/>
    </row>
    <row r="37" spans="1:16" ht="12.75">
      <c r="A37" s="84"/>
      <c r="B37" s="85"/>
      <c r="C37" s="86"/>
      <c r="D37" s="87"/>
      <c r="E37" s="87"/>
      <c r="F37" s="89"/>
      <c r="G37" s="90"/>
      <c r="H37" s="91"/>
      <c r="I37" s="92"/>
      <c r="J37" s="93"/>
      <c r="K37" s="89"/>
      <c r="L37" s="94"/>
      <c r="M37" s="95"/>
      <c r="N37" s="95"/>
      <c r="O37" s="95"/>
      <c r="P37" s="95"/>
    </row>
    <row r="38" spans="1:16" ht="12.75">
      <c r="A38" s="84"/>
      <c r="B38" s="87"/>
      <c r="C38" s="87"/>
      <c r="D38" s="87"/>
      <c r="E38" s="87"/>
      <c r="F38" s="96"/>
      <c r="G38" s="90"/>
      <c r="H38" s="97"/>
      <c r="I38" s="92"/>
      <c r="J38" s="93"/>
      <c r="K38" s="89"/>
      <c r="L38" s="94"/>
      <c r="M38" s="95"/>
      <c r="N38" s="95"/>
      <c r="O38" s="95"/>
      <c r="P38" s="95"/>
    </row>
    <row r="39" spans="1:16" ht="12.75">
      <c r="A39" s="98"/>
      <c r="B39" s="99"/>
      <c r="C39" s="99"/>
      <c r="D39" s="99"/>
      <c r="E39" s="87"/>
      <c r="F39" s="96"/>
      <c r="G39" s="90"/>
      <c r="H39" s="100"/>
      <c r="I39" s="101"/>
      <c r="J39" s="93"/>
      <c r="K39" s="96"/>
      <c r="L39" s="102"/>
      <c r="M39" s="95"/>
      <c r="N39" s="95"/>
      <c r="O39" s="95"/>
      <c r="P39" s="95"/>
    </row>
    <row r="40" spans="1:16" ht="12.75">
      <c r="A40" s="98"/>
      <c r="B40" s="99"/>
      <c r="C40" s="99"/>
      <c r="D40" s="99"/>
      <c r="E40" s="87"/>
      <c r="F40" s="96"/>
      <c r="G40" s="90"/>
      <c r="H40" s="100"/>
      <c r="I40" s="101"/>
      <c r="J40" s="93"/>
      <c r="K40" s="96"/>
      <c r="L40" s="102"/>
      <c r="M40" s="95"/>
      <c r="N40" s="95"/>
      <c r="O40" s="95"/>
      <c r="P40" s="95"/>
    </row>
    <row r="41" spans="1:16" ht="12.75">
      <c r="A41" s="98"/>
      <c r="B41" s="99"/>
      <c r="C41" s="99"/>
      <c r="D41" s="99"/>
      <c r="E41" s="87"/>
      <c r="F41" s="96"/>
      <c r="G41" s="90"/>
      <c r="H41" s="100"/>
      <c r="I41" s="101"/>
      <c r="J41" s="93"/>
      <c r="K41" s="96"/>
      <c r="L41" s="102"/>
      <c r="M41" s="95"/>
      <c r="N41" s="95"/>
      <c r="O41" s="95"/>
      <c r="P41" s="95"/>
    </row>
    <row r="42" spans="1:16" ht="12.75">
      <c r="A42" s="98"/>
      <c r="B42" s="99"/>
      <c r="C42" s="99"/>
      <c r="D42" s="99"/>
      <c r="E42" s="87"/>
      <c r="F42" s="96"/>
      <c r="G42" s="90"/>
      <c r="H42" s="100"/>
      <c r="I42" s="101"/>
      <c r="J42" s="93"/>
      <c r="K42" s="103"/>
      <c r="L42" s="102"/>
      <c r="M42" s="95"/>
      <c r="N42" s="95"/>
      <c r="O42" s="95"/>
      <c r="P42" s="95"/>
    </row>
    <row r="43" spans="1:16" ht="12.75">
      <c r="A43" s="98"/>
      <c r="B43" s="99"/>
      <c r="C43" s="99"/>
      <c r="D43" s="99"/>
      <c r="E43" s="87"/>
      <c r="F43" s="104"/>
      <c r="G43" s="90"/>
      <c r="H43" s="100"/>
      <c r="I43" s="101"/>
      <c r="J43" s="93"/>
      <c r="K43" s="105"/>
      <c r="L43" s="106"/>
      <c r="M43" s="95"/>
      <c r="N43" s="95"/>
      <c r="O43" s="95"/>
      <c r="P43" s="95"/>
    </row>
    <row r="44" spans="1:16" ht="12.75">
      <c r="A44" s="98"/>
      <c r="B44" s="99"/>
      <c r="C44" s="99"/>
      <c r="D44" s="99"/>
      <c r="E44" s="87"/>
      <c r="F44" s="104"/>
      <c r="G44" s="90"/>
      <c r="H44" s="100"/>
      <c r="I44" s="101"/>
      <c r="J44" s="93"/>
      <c r="K44" s="105"/>
      <c r="L44" s="106"/>
      <c r="M44" s="95"/>
      <c r="N44" s="95"/>
      <c r="O44" s="95"/>
      <c r="P44" s="95"/>
    </row>
    <row r="45" spans="1:16" ht="12.75">
      <c r="A45" s="98"/>
      <c r="B45" s="99"/>
      <c r="C45" s="99"/>
      <c r="D45" s="99"/>
      <c r="E45" s="87"/>
      <c r="F45" s="104"/>
      <c r="G45" s="90"/>
      <c r="H45" s="100"/>
      <c r="I45" s="101"/>
      <c r="J45" s="93"/>
      <c r="K45" s="107"/>
      <c r="L45" s="106"/>
      <c r="M45" s="95"/>
      <c r="N45" s="95"/>
      <c r="O45" s="95"/>
      <c r="P45" s="95"/>
    </row>
    <row r="46" spans="1:16" ht="12.75">
      <c r="A46" s="98"/>
      <c r="B46" s="99"/>
      <c r="C46" s="99"/>
      <c r="D46" s="99"/>
      <c r="E46" s="87"/>
      <c r="F46" s="104"/>
      <c r="G46" s="90"/>
      <c r="H46" s="100"/>
      <c r="I46" s="101"/>
      <c r="J46" s="93"/>
      <c r="K46" s="107"/>
      <c r="L46" s="106"/>
      <c r="M46" s="95"/>
      <c r="N46" s="95"/>
      <c r="O46" s="95"/>
      <c r="P46" s="95"/>
    </row>
    <row r="47" spans="1:16" ht="12.75">
      <c r="A47" s="98"/>
      <c r="B47" s="99"/>
      <c r="C47" s="99"/>
      <c r="D47" s="99"/>
      <c r="E47" s="87"/>
      <c r="F47" s="104"/>
      <c r="G47" s="90"/>
      <c r="H47" s="100"/>
      <c r="I47" s="101"/>
      <c r="J47" s="93"/>
      <c r="K47" s="105"/>
      <c r="L47" s="106"/>
      <c r="M47" s="95"/>
      <c r="N47" s="95"/>
      <c r="O47" s="95"/>
      <c r="P47" s="95"/>
    </row>
    <row r="48" spans="1:16" ht="12.75">
      <c r="A48" s="98"/>
      <c r="B48" s="99"/>
      <c r="C48" s="99"/>
      <c r="D48" s="99"/>
      <c r="E48" s="87"/>
      <c r="F48" s="104"/>
      <c r="G48" s="90"/>
      <c r="H48" s="100"/>
      <c r="I48" s="101"/>
      <c r="J48" s="93"/>
      <c r="K48" s="105"/>
      <c r="L48" s="106"/>
      <c r="M48" s="95"/>
      <c r="N48" s="95"/>
      <c r="O48" s="95"/>
      <c r="P48" s="95"/>
    </row>
    <row r="49" spans="1:16" ht="12.75">
      <c r="A49" s="98"/>
      <c r="B49" s="99"/>
      <c r="C49" s="99"/>
      <c r="D49" s="99"/>
      <c r="E49" s="87"/>
      <c r="F49" s="104"/>
      <c r="G49" s="90"/>
      <c r="H49" s="100"/>
      <c r="I49" s="101"/>
      <c r="J49" s="93"/>
      <c r="K49" s="107"/>
      <c r="L49" s="106"/>
      <c r="M49" s="95"/>
      <c r="N49" s="95"/>
      <c r="O49" s="95"/>
      <c r="P49" s="95"/>
    </row>
    <row r="50" spans="1:16" ht="12.75">
      <c r="A50" s="98"/>
      <c r="B50" s="99"/>
      <c r="C50" s="99"/>
      <c r="D50" s="99"/>
      <c r="E50" s="87"/>
      <c r="F50" s="104"/>
      <c r="G50" s="90"/>
      <c r="H50" s="100"/>
      <c r="I50" s="101"/>
      <c r="J50" s="93"/>
      <c r="K50" s="107"/>
      <c r="L50" s="106"/>
      <c r="M50" s="95"/>
      <c r="N50" s="95"/>
      <c r="O50" s="95"/>
      <c r="P50" s="95"/>
    </row>
    <row r="51" spans="1:16" ht="12.75">
      <c r="A51" s="98"/>
      <c r="B51" s="99"/>
      <c r="C51" s="99"/>
      <c r="D51" s="99"/>
      <c r="E51" s="87"/>
      <c r="F51" s="104"/>
      <c r="G51" s="90"/>
      <c r="H51" s="100"/>
      <c r="I51" s="101"/>
      <c r="J51" s="93"/>
      <c r="K51" s="105"/>
      <c r="L51" s="106"/>
      <c r="M51" s="95"/>
      <c r="N51" s="95"/>
      <c r="O51" s="95"/>
      <c r="P51" s="95"/>
    </row>
    <row r="52" spans="1:16" ht="12.75">
      <c r="A52" s="98"/>
      <c r="B52" s="99"/>
      <c r="C52" s="99"/>
      <c r="D52" s="99"/>
      <c r="E52" s="87"/>
      <c r="F52" s="104"/>
      <c r="G52" s="90"/>
      <c r="H52" s="100"/>
      <c r="I52" s="101"/>
      <c r="J52" s="93"/>
      <c r="K52" s="105"/>
      <c r="L52" s="106"/>
      <c r="M52" s="95"/>
      <c r="N52" s="95"/>
      <c r="O52" s="95"/>
      <c r="P52" s="95"/>
    </row>
    <row r="53" spans="1:16" ht="12.75">
      <c r="A53" s="98"/>
      <c r="B53" s="99"/>
      <c r="C53" s="99"/>
      <c r="D53" s="99"/>
      <c r="E53" s="87"/>
      <c r="F53" s="104"/>
      <c r="G53" s="90"/>
      <c r="H53" s="100"/>
      <c r="I53" s="101"/>
      <c r="J53" s="93"/>
      <c r="K53" s="107"/>
      <c r="L53" s="106"/>
      <c r="M53" s="95"/>
      <c r="N53" s="95"/>
      <c r="O53" s="95"/>
      <c r="P53" s="95"/>
    </row>
    <row r="54" spans="1:16" ht="12.75">
      <c r="A54" s="98"/>
      <c r="B54" s="99"/>
      <c r="C54" s="99"/>
      <c r="D54" s="99"/>
      <c r="E54" s="87"/>
      <c r="F54" s="104"/>
      <c r="G54" s="90"/>
      <c r="H54" s="100"/>
      <c r="I54" s="101"/>
      <c r="J54" s="93"/>
      <c r="K54" s="107"/>
      <c r="L54" s="106"/>
      <c r="M54" s="95"/>
      <c r="N54" s="95"/>
      <c r="O54" s="95"/>
      <c r="P54" s="95"/>
    </row>
    <row r="55" spans="1:16" ht="12.75">
      <c r="A55" s="98"/>
      <c r="B55" s="99"/>
      <c r="C55" s="99"/>
      <c r="D55" s="99"/>
      <c r="E55" s="87"/>
      <c r="F55" s="104"/>
      <c r="G55" s="90"/>
      <c r="H55" s="100"/>
      <c r="I55" s="101"/>
      <c r="J55" s="93"/>
      <c r="K55" s="105"/>
      <c r="L55" s="106"/>
      <c r="M55" s="95"/>
      <c r="N55" s="95"/>
      <c r="O55" s="95"/>
      <c r="P55" s="95"/>
    </row>
    <row r="56" spans="1:16" ht="12.75">
      <c r="A56" s="98"/>
      <c r="B56" s="99"/>
      <c r="C56" s="99"/>
      <c r="D56" s="99"/>
      <c r="E56" s="87"/>
      <c r="F56" s="104"/>
      <c r="G56" s="90"/>
      <c r="H56" s="100"/>
      <c r="I56" s="101"/>
      <c r="J56" s="93"/>
      <c r="K56" s="105"/>
      <c r="L56" s="106"/>
      <c r="M56" s="95"/>
      <c r="N56" s="95"/>
      <c r="O56" s="95"/>
      <c r="P56" s="95"/>
    </row>
    <row r="57" spans="1:16" ht="12.75">
      <c r="A57" s="98"/>
      <c r="B57" s="99"/>
      <c r="C57" s="99"/>
      <c r="D57" s="99"/>
      <c r="E57" s="87"/>
      <c r="F57" s="104"/>
      <c r="G57" s="90"/>
      <c r="H57" s="100"/>
      <c r="I57" s="101"/>
      <c r="J57" s="93"/>
      <c r="K57" s="105"/>
      <c r="L57" s="106"/>
      <c r="M57" s="95"/>
      <c r="N57" s="95"/>
      <c r="O57" s="95"/>
      <c r="P57" s="95"/>
    </row>
    <row r="58" spans="1:16" ht="12.75">
      <c r="A58" s="98"/>
      <c r="B58" s="99"/>
      <c r="C58" s="99"/>
      <c r="D58" s="99"/>
      <c r="E58" s="87"/>
      <c r="F58" s="104"/>
      <c r="G58" s="90"/>
      <c r="H58" s="100"/>
      <c r="I58" s="101"/>
      <c r="J58" s="93"/>
      <c r="K58" s="105"/>
      <c r="L58" s="106"/>
      <c r="M58" s="95"/>
      <c r="N58" s="95"/>
      <c r="O58" s="95"/>
      <c r="P58" s="95"/>
    </row>
    <row r="59" spans="1:16" ht="12.75">
      <c r="A59" s="98"/>
      <c r="B59" s="99"/>
      <c r="C59" s="99"/>
      <c r="D59" s="99"/>
      <c r="E59" s="87"/>
      <c r="F59" s="104"/>
      <c r="G59" s="90"/>
      <c r="H59" s="100"/>
      <c r="I59" s="101"/>
      <c r="J59" s="93"/>
      <c r="K59" s="105"/>
      <c r="L59" s="106"/>
      <c r="M59" s="95"/>
      <c r="N59" s="95"/>
      <c r="O59" s="95"/>
      <c r="P59" s="95"/>
    </row>
    <row r="60" spans="1:16" ht="12.75">
      <c r="A60" s="98"/>
      <c r="B60" s="99"/>
      <c r="C60" s="99"/>
      <c r="D60" s="99"/>
      <c r="E60" s="87"/>
      <c r="F60" s="104"/>
      <c r="G60" s="90"/>
      <c r="H60" s="100"/>
      <c r="I60" s="101"/>
      <c r="J60" s="93"/>
      <c r="K60" s="105"/>
      <c r="L60" s="106"/>
      <c r="M60" s="95"/>
      <c r="N60" s="95"/>
      <c r="O60" s="95"/>
      <c r="P60" s="95"/>
    </row>
    <row r="61" spans="1:16" ht="12.75">
      <c r="A61" s="98"/>
      <c r="B61" s="99"/>
      <c r="C61" s="99"/>
      <c r="D61" s="99"/>
      <c r="E61" s="87"/>
      <c r="F61" s="96"/>
      <c r="G61" s="90"/>
      <c r="H61" s="100"/>
      <c r="I61" s="101"/>
      <c r="J61" s="93"/>
      <c r="K61" s="105"/>
      <c r="L61" s="106"/>
      <c r="M61" s="95"/>
      <c r="N61" s="95"/>
      <c r="O61" s="95"/>
      <c r="P61" s="95"/>
    </row>
    <row r="62" spans="1:16" ht="12.75">
      <c r="A62" s="98"/>
      <c r="B62" s="99"/>
      <c r="C62" s="99"/>
      <c r="D62" s="99"/>
      <c r="E62" s="87"/>
      <c r="F62" s="96"/>
      <c r="G62" s="90"/>
      <c r="H62" s="100"/>
      <c r="I62" s="101"/>
      <c r="J62" s="93"/>
      <c r="K62" s="103"/>
      <c r="L62" s="102"/>
      <c r="M62" s="95"/>
      <c r="N62" s="95"/>
      <c r="O62" s="95"/>
      <c r="P62" s="95"/>
    </row>
    <row r="63" spans="1:16" ht="12.75">
      <c r="A63" s="84"/>
      <c r="B63" s="87"/>
      <c r="C63" s="87"/>
      <c r="D63" s="87"/>
      <c r="E63" s="87"/>
      <c r="F63" s="96"/>
      <c r="G63" s="90"/>
      <c r="H63" s="97"/>
      <c r="I63" s="92"/>
      <c r="J63" s="108"/>
      <c r="K63" s="109"/>
      <c r="L63" s="94"/>
      <c r="M63" s="110"/>
      <c r="N63" s="110"/>
      <c r="O63" s="110"/>
      <c r="P63" s="110"/>
    </row>
    <row r="64" spans="1:16" ht="12.75">
      <c r="A64" s="84"/>
      <c r="B64" s="87"/>
      <c r="C64" s="87"/>
      <c r="D64" s="87"/>
      <c r="E64" s="87"/>
      <c r="F64" s="96"/>
      <c r="G64" s="90"/>
      <c r="H64" s="97"/>
      <c r="I64" s="92"/>
      <c r="J64" s="108"/>
      <c r="K64" s="111"/>
      <c r="L64" s="94"/>
      <c r="M64" s="110"/>
      <c r="N64" s="110"/>
      <c r="O64" s="110"/>
      <c r="P64" s="110"/>
    </row>
    <row r="65" spans="1:16" ht="12.75">
      <c r="A65" s="84"/>
      <c r="B65" s="87"/>
      <c r="C65" s="87"/>
      <c r="D65" s="87"/>
      <c r="E65" s="87"/>
      <c r="F65" s="96"/>
      <c r="G65" s="90"/>
      <c r="H65" s="97"/>
      <c r="I65" s="92"/>
      <c r="J65" s="108"/>
      <c r="K65" s="96"/>
      <c r="L65" s="94"/>
      <c r="M65" s="110"/>
      <c r="N65" s="110"/>
      <c r="O65" s="110"/>
      <c r="P65" s="110"/>
    </row>
    <row r="66" spans="1:16" ht="12.75">
      <c r="A66" s="84"/>
      <c r="B66" s="87"/>
      <c r="C66" s="87"/>
      <c r="D66" s="87"/>
      <c r="E66" s="87"/>
      <c r="F66" s="96"/>
      <c r="G66" s="90"/>
      <c r="H66" s="97"/>
      <c r="I66" s="92"/>
      <c r="J66" s="108"/>
      <c r="K66" s="109"/>
      <c r="L66" s="94"/>
      <c r="M66" s="110"/>
      <c r="N66" s="110"/>
      <c r="O66" s="110"/>
      <c r="P66" s="110"/>
    </row>
    <row r="67" spans="1:16" ht="12.75">
      <c r="A67" s="84"/>
      <c r="B67" s="87"/>
      <c r="C67" s="87"/>
      <c r="D67" s="87"/>
      <c r="E67" s="87"/>
      <c r="F67" s="96"/>
      <c r="G67" s="90"/>
      <c r="H67" s="97"/>
      <c r="I67" s="92"/>
      <c r="J67" s="108"/>
      <c r="K67" s="109"/>
      <c r="L67" s="94"/>
      <c r="M67" s="110"/>
      <c r="N67" s="110"/>
      <c r="O67" s="110"/>
      <c r="P67" s="110"/>
    </row>
    <row r="68" spans="1:16" ht="12.75">
      <c r="A68" s="84"/>
      <c r="B68" s="87"/>
      <c r="C68" s="87"/>
      <c r="D68" s="87"/>
      <c r="E68" s="87"/>
      <c r="F68" s="96"/>
      <c r="G68" s="90"/>
      <c r="H68" s="97"/>
      <c r="I68" s="92"/>
      <c r="J68" s="112"/>
      <c r="K68" s="111"/>
      <c r="L68" s="113"/>
      <c r="M68" s="110"/>
      <c r="N68" s="110"/>
      <c r="O68" s="110"/>
      <c r="P68" s="110"/>
    </row>
    <row r="69" spans="1:16" ht="12.75">
      <c r="A69" s="84"/>
      <c r="B69" s="87"/>
      <c r="C69" s="87"/>
      <c r="D69" s="87"/>
      <c r="E69" s="87"/>
      <c r="F69" s="96"/>
      <c r="G69" s="90"/>
      <c r="H69" s="97"/>
      <c r="I69" s="92"/>
      <c r="J69" s="112"/>
      <c r="K69" s="109"/>
      <c r="L69" s="94"/>
      <c r="M69" s="110"/>
      <c r="N69" s="110"/>
      <c r="O69" s="110"/>
      <c r="P69" s="110"/>
    </row>
    <row r="70" spans="1:16" ht="12.75">
      <c r="A70" s="84"/>
      <c r="B70" s="87"/>
      <c r="C70" s="87"/>
      <c r="D70" s="87"/>
      <c r="E70" s="87"/>
      <c r="F70" s="114"/>
      <c r="G70" s="90"/>
      <c r="H70" s="97"/>
      <c r="I70" s="92"/>
      <c r="J70" s="108"/>
      <c r="K70" s="109"/>
      <c r="L70" s="94"/>
      <c r="M70" s="110"/>
      <c r="N70" s="110"/>
      <c r="O70" s="110"/>
      <c r="P70" s="110"/>
    </row>
    <row r="71" spans="1:16" ht="12.75">
      <c r="A71" s="84"/>
      <c r="B71" s="87"/>
      <c r="C71" s="87"/>
      <c r="D71" s="87"/>
      <c r="E71" s="87"/>
      <c r="F71" s="114"/>
      <c r="G71" s="90"/>
      <c r="H71" s="97"/>
      <c r="I71" s="92"/>
      <c r="J71" s="108"/>
      <c r="K71" s="109"/>
      <c r="L71" s="94"/>
      <c r="M71" s="110"/>
      <c r="N71" s="110"/>
      <c r="O71" s="110"/>
      <c r="P71" s="110"/>
    </row>
    <row r="72" spans="1:16" ht="12.75">
      <c r="A72" s="84"/>
      <c r="B72" s="87"/>
      <c r="C72" s="87"/>
      <c r="D72" s="87"/>
      <c r="E72" s="87"/>
      <c r="F72" s="114"/>
      <c r="G72" s="90"/>
      <c r="H72" s="97"/>
      <c r="I72" s="92"/>
      <c r="J72" s="112"/>
      <c r="K72" s="109"/>
      <c r="L72" s="115"/>
      <c r="M72" s="110"/>
      <c r="N72" s="110"/>
      <c r="O72" s="110"/>
      <c r="P72" s="110"/>
    </row>
    <row r="73" spans="1:16" ht="12.75">
      <c r="A73" s="84"/>
      <c r="B73" s="87"/>
      <c r="C73" s="87"/>
      <c r="D73" s="87"/>
      <c r="E73" s="87"/>
      <c r="F73" s="114"/>
      <c r="G73" s="90"/>
      <c r="H73" s="97"/>
      <c r="I73" s="92"/>
      <c r="J73" s="112"/>
      <c r="K73" s="109"/>
      <c r="L73" s="115"/>
      <c r="M73" s="110"/>
      <c r="N73" s="110"/>
      <c r="O73" s="110"/>
      <c r="P73" s="110"/>
    </row>
    <row r="74" spans="1:16" ht="12.75">
      <c r="A74" s="84"/>
      <c r="B74" s="87"/>
      <c r="C74" s="87"/>
      <c r="D74" s="87"/>
      <c r="E74" s="87"/>
      <c r="F74" s="96"/>
      <c r="G74" s="90"/>
      <c r="H74" s="97"/>
      <c r="I74" s="92"/>
      <c r="J74" s="112"/>
      <c r="K74" s="111"/>
      <c r="L74" s="94"/>
      <c r="M74" s="110"/>
      <c r="N74" s="110"/>
      <c r="O74" s="110"/>
      <c r="P74" s="110"/>
    </row>
    <row r="75" spans="1:16" ht="12.75">
      <c r="A75" s="116"/>
      <c r="B75" s="117"/>
      <c r="C75" s="118"/>
      <c r="D75" s="119"/>
      <c r="E75" s="120"/>
      <c r="F75" s="121"/>
      <c r="G75" s="122"/>
      <c r="H75" s="123"/>
      <c r="I75" s="92"/>
      <c r="J75" s="124"/>
      <c r="K75" s="121"/>
      <c r="L75" s="125"/>
      <c r="M75" s="126"/>
      <c r="N75" s="126"/>
      <c r="O75" s="126"/>
      <c r="P75" s="126"/>
    </row>
    <row r="76" spans="1:16" ht="12.75">
      <c r="A76" s="116"/>
      <c r="B76" s="117"/>
      <c r="C76" s="127"/>
      <c r="D76" s="120"/>
      <c r="E76" s="120"/>
      <c r="F76" s="121"/>
      <c r="G76" s="122"/>
      <c r="H76" s="123"/>
      <c r="I76" s="92"/>
      <c r="J76" s="124"/>
      <c r="K76" s="121"/>
      <c r="L76" s="128"/>
      <c r="M76" s="126"/>
      <c r="N76" s="126"/>
      <c r="O76" s="126"/>
      <c r="P76" s="126"/>
    </row>
    <row r="77" spans="1:16" ht="12.75">
      <c r="A77" s="116"/>
      <c r="B77" s="117"/>
      <c r="C77" s="127"/>
      <c r="D77" s="119"/>
      <c r="E77" s="120"/>
      <c r="F77" s="121"/>
      <c r="G77" s="122"/>
      <c r="H77" s="123"/>
      <c r="I77" s="92"/>
      <c r="J77" s="124"/>
      <c r="K77" s="121"/>
      <c r="L77" s="125"/>
      <c r="M77" s="126"/>
      <c r="N77" s="126"/>
      <c r="O77" s="126"/>
      <c r="P77" s="126"/>
    </row>
    <row r="78" spans="1:16" ht="12.75">
      <c r="A78" s="116"/>
      <c r="B78" s="117"/>
      <c r="C78" s="120"/>
      <c r="D78" s="120"/>
      <c r="E78" s="120"/>
      <c r="F78" s="121"/>
      <c r="G78" s="122"/>
      <c r="H78" s="123"/>
      <c r="I78" s="92"/>
      <c r="J78" s="124"/>
      <c r="K78" s="121"/>
      <c r="L78" s="128"/>
      <c r="M78" s="126"/>
      <c r="N78" s="126"/>
      <c r="O78" s="126"/>
      <c r="P78" s="126"/>
    </row>
    <row r="79" spans="1:16" ht="12.75">
      <c r="A79" s="129"/>
      <c r="B79" s="120"/>
      <c r="C79" s="130"/>
      <c r="D79" s="120"/>
      <c r="E79" s="120"/>
      <c r="F79" s="131"/>
      <c r="G79" s="132"/>
      <c r="H79" s="123"/>
      <c r="I79" s="92"/>
      <c r="J79" s="124"/>
      <c r="K79" s="121"/>
      <c r="L79" s="128"/>
      <c r="M79" s="126"/>
      <c r="N79" s="126"/>
      <c r="O79" s="126"/>
      <c r="P79" s="126"/>
    </row>
    <row r="80" spans="1:16" ht="12.75">
      <c r="A80" s="133"/>
      <c r="B80" s="117"/>
      <c r="C80" s="134"/>
      <c r="D80" s="120"/>
      <c r="E80" s="120"/>
      <c r="F80" s="131"/>
      <c r="G80" s="132"/>
      <c r="H80" s="135"/>
      <c r="I80" s="92"/>
      <c r="J80" s="124"/>
      <c r="K80" s="121"/>
      <c r="L80" s="128"/>
      <c r="M80" s="126"/>
      <c r="N80" s="126"/>
      <c r="O80" s="126"/>
      <c r="P80" s="126"/>
    </row>
    <row r="81" spans="1:16" ht="12.75">
      <c r="A81" s="497" t="s">
        <v>102</v>
      </c>
      <c r="B81" s="498"/>
      <c r="C81" s="498"/>
      <c r="D81" s="498"/>
      <c r="E81" s="499"/>
      <c r="F81" s="79" t="s">
        <v>100</v>
      </c>
      <c r="G81" s="80">
        <f>SUM(G82:G91)</f>
        <v>0</v>
      </c>
      <c r="H81" s="80">
        <f>SUM(H82:H91)</f>
        <v>0</v>
      </c>
      <c r="I81" s="81"/>
      <c r="J81" s="82" t="e">
        <f>ROUND(SUM(J82:J91),0)</f>
        <v>#DIV/0!</v>
      </c>
      <c r="K81" s="81"/>
      <c r="L81" s="81"/>
      <c r="M81" s="83">
        <f>SUM(M82:M91)</f>
        <v>0</v>
      </c>
      <c r="N81" s="83">
        <f>SUM(N82:N91)</f>
        <v>0</v>
      </c>
      <c r="O81" s="83">
        <f>SUM(O82:O91)</f>
        <v>0</v>
      </c>
      <c r="P81" s="83">
        <f>SUM(P82:P91)</f>
        <v>0</v>
      </c>
    </row>
    <row r="82" spans="1:16" ht="12.75">
      <c r="A82" s="84"/>
      <c r="B82" s="136"/>
      <c r="C82" s="137"/>
      <c r="D82" s="138" t="s">
        <v>103</v>
      </c>
      <c r="E82" s="139"/>
      <c r="F82" s="139"/>
      <c r="G82" s="140"/>
      <c r="H82" s="141"/>
      <c r="I82" s="92"/>
      <c r="J82" s="142" t="e">
        <f>H82/I82</f>
        <v>#DIV/0!</v>
      </c>
      <c r="K82" s="143"/>
      <c r="L82" s="144"/>
      <c r="M82" s="145">
        <f aca="true" t="shared" si="0" ref="M82:M91">IF($L82=1,$H82,0)</f>
        <v>0</v>
      </c>
      <c r="N82" s="145">
        <f aca="true" t="shared" si="1" ref="N82:N91">IF($L82=2,$H82,0)</f>
        <v>0</v>
      </c>
      <c r="O82" s="145">
        <f aca="true" t="shared" si="2" ref="O82:O91">IF($L82=3,$H82,0)</f>
        <v>0</v>
      </c>
      <c r="P82" s="145">
        <f aca="true" t="shared" si="3" ref="P82:P91">IF($L82=4,$H82,0)</f>
        <v>0</v>
      </c>
    </row>
    <row r="83" spans="1:16" ht="12.75">
      <c r="A83" s="84"/>
      <c r="B83" s="136"/>
      <c r="C83" s="137"/>
      <c r="D83" s="138" t="s">
        <v>103</v>
      </c>
      <c r="E83" s="139"/>
      <c r="F83" s="139"/>
      <c r="G83" s="140"/>
      <c r="H83" s="141"/>
      <c r="I83" s="92"/>
      <c r="J83" s="142" t="e">
        <f aca="true" t="shared" si="4" ref="J83:J91">H83/I83</f>
        <v>#DIV/0!</v>
      </c>
      <c r="K83" s="143"/>
      <c r="L83" s="144"/>
      <c r="M83" s="145">
        <f t="shared" si="0"/>
        <v>0</v>
      </c>
      <c r="N83" s="145">
        <f t="shared" si="1"/>
        <v>0</v>
      </c>
      <c r="O83" s="145">
        <f t="shared" si="2"/>
        <v>0</v>
      </c>
      <c r="P83" s="145">
        <f t="shared" si="3"/>
        <v>0</v>
      </c>
    </row>
    <row r="84" spans="1:16" ht="12.75">
      <c r="A84" s="84"/>
      <c r="B84" s="136"/>
      <c r="C84" s="137"/>
      <c r="D84" s="138" t="s">
        <v>103</v>
      </c>
      <c r="E84" s="139"/>
      <c r="F84" s="139"/>
      <c r="G84" s="140"/>
      <c r="H84" s="141"/>
      <c r="I84" s="92"/>
      <c r="J84" s="142" t="e">
        <f t="shared" si="4"/>
        <v>#DIV/0!</v>
      </c>
      <c r="K84" s="143"/>
      <c r="L84" s="144"/>
      <c r="M84" s="145">
        <f t="shared" si="0"/>
        <v>0</v>
      </c>
      <c r="N84" s="145">
        <f t="shared" si="1"/>
        <v>0</v>
      </c>
      <c r="O84" s="145">
        <f t="shared" si="2"/>
        <v>0</v>
      </c>
      <c r="P84" s="145">
        <f t="shared" si="3"/>
        <v>0</v>
      </c>
    </row>
    <row r="85" spans="1:16" ht="12.75">
      <c r="A85" s="84"/>
      <c r="B85" s="136"/>
      <c r="C85" s="137"/>
      <c r="D85" s="138" t="s">
        <v>103</v>
      </c>
      <c r="E85" s="139"/>
      <c r="F85" s="139"/>
      <c r="G85" s="140"/>
      <c r="H85" s="141"/>
      <c r="I85" s="92"/>
      <c r="J85" s="142" t="e">
        <f t="shared" si="4"/>
        <v>#DIV/0!</v>
      </c>
      <c r="K85" s="143"/>
      <c r="L85" s="144"/>
      <c r="M85" s="145">
        <f t="shared" si="0"/>
        <v>0</v>
      </c>
      <c r="N85" s="145">
        <f t="shared" si="1"/>
        <v>0</v>
      </c>
      <c r="O85" s="145">
        <f t="shared" si="2"/>
        <v>0</v>
      </c>
      <c r="P85" s="145">
        <f t="shared" si="3"/>
        <v>0</v>
      </c>
    </row>
    <row r="86" spans="1:16" ht="12.75">
      <c r="A86" s="84"/>
      <c r="B86" s="136"/>
      <c r="C86" s="137"/>
      <c r="D86" s="138" t="s">
        <v>103</v>
      </c>
      <c r="E86" s="139"/>
      <c r="F86" s="139"/>
      <c r="G86" s="140"/>
      <c r="H86" s="141"/>
      <c r="I86" s="92"/>
      <c r="J86" s="142" t="e">
        <f t="shared" si="4"/>
        <v>#DIV/0!</v>
      </c>
      <c r="K86" s="143"/>
      <c r="L86" s="144"/>
      <c r="M86" s="145">
        <f t="shared" si="0"/>
        <v>0</v>
      </c>
      <c r="N86" s="145">
        <f t="shared" si="1"/>
        <v>0</v>
      </c>
      <c r="O86" s="145">
        <f t="shared" si="2"/>
        <v>0</v>
      </c>
      <c r="P86" s="145">
        <f t="shared" si="3"/>
        <v>0</v>
      </c>
    </row>
    <row r="87" spans="1:16" ht="12.75">
      <c r="A87" s="84"/>
      <c r="B87" s="136"/>
      <c r="C87" s="137"/>
      <c r="D87" s="138" t="s">
        <v>103</v>
      </c>
      <c r="E87" s="139"/>
      <c r="F87" s="139"/>
      <c r="G87" s="140"/>
      <c r="H87" s="141"/>
      <c r="I87" s="92"/>
      <c r="J87" s="142" t="e">
        <f t="shared" si="4"/>
        <v>#DIV/0!</v>
      </c>
      <c r="K87" s="143"/>
      <c r="L87" s="144"/>
      <c r="M87" s="145">
        <f t="shared" si="0"/>
        <v>0</v>
      </c>
      <c r="N87" s="145">
        <f t="shared" si="1"/>
        <v>0</v>
      </c>
      <c r="O87" s="145">
        <f t="shared" si="2"/>
        <v>0</v>
      </c>
      <c r="P87" s="145">
        <f t="shared" si="3"/>
        <v>0</v>
      </c>
    </row>
    <row r="88" spans="1:16" ht="12.75">
      <c r="A88" s="84"/>
      <c r="B88" s="136"/>
      <c r="C88" s="137"/>
      <c r="D88" s="138" t="s">
        <v>103</v>
      </c>
      <c r="E88" s="139"/>
      <c r="F88" s="139"/>
      <c r="G88" s="140"/>
      <c r="H88" s="141"/>
      <c r="I88" s="92"/>
      <c r="J88" s="142" t="e">
        <f t="shared" si="4"/>
        <v>#DIV/0!</v>
      </c>
      <c r="K88" s="143"/>
      <c r="L88" s="144"/>
      <c r="M88" s="145">
        <f t="shared" si="0"/>
        <v>0</v>
      </c>
      <c r="N88" s="145">
        <f t="shared" si="1"/>
        <v>0</v>
      </c>
      <c r="O88" s="145">
        <f t="shared" si="2"/>
        <v>0</v>
      </c>
      <c r="P88" s="145">
        <f t="shared" si="3"/>
        <v>0</v>
      </c>
    </row>
    <row r="89" spans="1:16" ht="12.75">
      <c r="A89" s="84"/>
      <c r="B89" s="136"/>
      <c r="C89" s="137"/>
      <c r="D89" s="138" t="s">
        <v>103</v>
      </c>
      <c r="E89" s="139"/>
      <c r="F89" s="139"/>
      <c r="G89" s="140"/>
      <c r="H89" s="141"/>
      <c r="I89" s="92"/>
      <c r="J89" s="142" t="e">
        <f t="shared" si="4"/>
        <v>#DIV/0!</v>
      </c>
      <c r="K89" s="143"/>
      <c r="L89" s="144"/>
      <c r="M89" s="145">
        <f t="shared" si="0"/>
        <v>0</v>
      </c>
      <c r="N89" s="145">
        <f t="shared" si="1"/>
        <v>0</v>
      </c>
      <c r="O89" s="145">
        <f t="shared" si="2"/>
        <v>0</v>
      </c>
      <c r="P89" s="145">
        <f t="shared" si="3"/>
        <v>0</v>
      </c>
    </row>
    <row r="90" spans="1:16" ht="12.75">
      <c r="A90" s="84"/>
      <c r="B90" s="136"/>
      <c r="C90" s="137"/>
      <c r="D90" s="138" t="s">
        <v>103</v>
      </c>
      <c r="E90" s="139"/>
      <c r="F90" s="139"/>
      <c r="G90" s="140"/>
      <c r="H90" s="141"/>
      <c r="I90" s="92"/>
      <c r="J90" s="142" t="e">
        <f t="shared" si="4"/>
        <v>#DIV/0!</v>
      </c>
      <c r="K90" s="143"/>
      <c r="L90" s="144"/>
      <c r="M90" s="145">
        <f t="shared" si="0"/>
        <v>0</v>
      </c>
      <c r="N90" s="145">
        <f t="shared" si="1"/>
        <v>0</v>
      </c>
      <c r="O90" s="145">
        <f t="shared" si="2"/>
        <v>0</v>
      </c>
      <c r="P90" s="145">
        <f t="shared" si="3"/>
        <v>0</v>
      </c>
    </row>
    <row r="91" spans="1:16" ht="12.75">
      <c r="A91" s="84"/>
      <c r="B91" s="136"/>
      <c r="C91" s="137"/>
      <c r="D91" s="138" t="s">
        <v>103</v>
      </c>
      <c r="E91" s="139"/>
      <c r="F91" s="139"/>
      <c r="G91" s="140"/>
      <c r="H91" s="141"/>
      <c r="I91" s="92"/>
      <c r="J91" s="142" t="e">
        <f t="shared" si="4"/>
        <v>#DIV/0!</v>
      </c>
      <c r="K91" s="143"/>
      <c r="L91" s="144"/>
      <c r="M91" s="145">
        <f t="shared" si="0"/>
        <v>0</v>
      </c>
      <c r="N91" s="145">
        <f t="shared" si="1"/>
        <v>0</v>
      </c>
      <c r="O91" s="145">
        <f t="shared" si="2"/>
        <v>0</v>
      </c>
      <c r="P91" s="145">
        <f t="shared" si="3"/>
        <v>0</v>
      </c>
    </row>
    <row r="92" spans="1:16" ht="12.75">
      <c r="A92" s="497" t="s">
        <v>104</v>
      </c>
      <c r="B92" s="498"/>
      <c r="C92" s="498"/>
      <c r="D92" s="498"/>
      <c r="E92" s="499"/>
      <c r="F92" s="79" t="s">
        <v>100</v>
      </c>
      <c r="G92" s="80">
        <f>ROUND(SUM(G93:G105),0)</f>
        <v>0</v>
      </c>
      <c r="H92" s="80">
        <f>ROUND(SUM(H93:H105),0)</f>
        <v>0</v>
      </c>
      <c r="I92" s="81"/>
      <c r="J92" s="82">
        <f>ROUND(SUM(J93),0)</f>
        <v>0</v>
      </c>
      <c r="K92" s="81"/>
      <c r="L92" s="81"/>
      <c r="M92" s="83">
        <f>SUM(M93:M105)</f>
        <v>0</v>
      </c>
      <c r="N92" s="83">
        <f>SUM(N93:N105)</f>
        <v>0</v>
      </c>
      <c r="O92" s="83">
        <f>SUM(O93:O105)</f>
        <v>0</v>
      </c>
      <c r="P92" s="83">
        <f>SUM(P93:P105)</f>
        <v>0</v>
      </c>
    </row>
    <row r="93" spans="1:16" ht="12.75">
      <c r="A93" s="84"/>
      <c r="B93" s="87"/>
      <c r="C93" s="146"/>
      <c r="D93" s="138" t="s">
        <v>103</v>
      </c>
      <c r="E93" s="147"/>
      <c r="F93" s="104"/>
      <c r="G93" s="148"/>
      <c r="H93" s="100"/>
      <c r="I93" s="92"/>
      <c r="J93" s="93"/>
      <c r="K93" s="149"/>
      <c r="L93" s="94"/>
      <c r="M93" s="150"/>
      <c r="N93" s="150"/>
      <c r="O93" s="150"/>
      <c r="P93" s="150"/>
    </row>
    <row r="94" spans="1:16" ht="12.75">
      <c r="A94" s="84"/>
      <c r="B94" s="87"/>
      <c r="C94" s="151"/>
      <c r="D94" s="138" t="s">
        <v>103</v>
      </c>
      <c r="E94" s="147"/>
      <c r="F94" s="152"/>
      <c r="G94" s="153"/>
      <c r="H94" s="153"/>
      <c r="I94" s="92"/>
      <c r="J94" s="142"/>
      <c r="K94" s="154"/>
      <c r="L94" s="94"/>
      <c r="M94" s="150">
        <f aca="true" t="shared" si="5" ref="M94:M112">IF($L94=1,$H94,0)</f>
        <v>0</v>
      </c>
      <c r="N94" s="150">
        <f aca="true" t="shared" si="6" ref="N94:N112">IF($L94=2,$H94,0)</f>
        <v>0</v>
      </c>
      <c r="O94" s="150">
        <f aca="true" t="shared" si="7" ref="O94:O112">IF($L94=3,$H94,0)</f>
        <v>0</v>
      </c>
      <c r="P94" s="150">
        <f aca="true" t="shared" si="8" ref="P94:P105">IF($L94=4,$H94,0)</f>
        <v>0</v>
      </c>
    </row>
    <row r="95" spans="1:16" ht="12.75">
      <c r="A95" s="84"/>
      <c r="B95" s="136"/>
      <c r="C95" s="137"/>
      <c r="D95" s="138" t="s">
        <v>103</v>
      </c>
      <c r="E95" s="139"/>
      <c r="F95" s="139"/>
      <c r="G95" s="140"/>
      <c r="H95" s="141"/>
      <c r="I95" s="92"/>
      <c r="J95" s="142" t="e">
        <f>H95/I95</f>
        <v>#DIV/0!</v>
      </c>
      <c r="K95" s="143"/>
      <c r="L95" s="144"/>
      <c r="M95" s="145">
        <f t="shared" si="5"/>
        <v>0</v>
      </c>
      <c r="N95" s="145">
        <f t="shared" si="6"/>
        <v>0</v>
      </c>
      <c r="O95" s="145">
        <f t="shared" si="7"/>
        <v>0</v>
      </c>
      <c r="P95" s="145">
        <f t="shared" si="8"/>
        <v>0</v>
      </c>
    </row>
    <row r="96" spans="1:16" ht="12.75">
      <c r="A96" s="84"/>
      <c r="B96" s="136"/>
      <c r="C96" s="137"/>
      <c r="D96" s="138" t="s">
        <v>103</v>
      </c>
      <c r="E96" s="139"/>
      <c r="F96" s="139"/>
      <c r="G96" s="140"/>
      <c r="H96" s="141"/>
      <c r="I96" s="92"/>
      <c r="J96" s="142" t="e">
        <f>H96/I96</f>
        <v>#DIV/0!</v>
      </c>
      <c r="K96" s="143"/>
      <c r="L96" s="144"/>
      <c r="M96" s="145">
        <f t="shared" si="5"/>
        <v>0</v>
      </c>
      <c r="N96" s="145">
        <f t="shared" si="6"/>
        <v>0</v>
      </c>
      <c r="O96" s="145">
        <f t="shared" si="7"/>
        <v>0</v>
      </c>
      <c r="P96" s="145">
        <f t="shared" si="8"/>
        <v>0</v>
      </c>
    </row>
    <row r="97" spans="1:16" ht="12.75">
      <c r="A97" s="84"/>
      <c r="B97" s="136"/>
      <c r="C97" s="137"/>
      <c r="D97" s="138" t="s">
        <v>103</v>
      </c>
      <c r="E97" s="139"/>
      <c r="F97" s="139"/>
      <c r="G97" s="140"/>
      <c r="H97" s="141"/>
      <c r="I97" s="92"/>
      <c r="J97" s="142" t="e">
        <f aca="true" t="shared" si="9" ref="J97:J105">H97/I97</f>
        <v>#DIV/0!</v>
      </c>
      <c r="K97" s="143"/>
      <c r="L97" s="144"/>
      <c r="M97" s="145">
        <f t="shared" si="5"/>
        <v>0</v>
      </c>
      <c r="N97" s="145">
        <f t="shared" si="6"/>
        <v>0</v>
      </c>
      <c r="O97" s="145">
        <f t="shared" si="7"/>
        <v>0</v>
      </c>
      <c r="P97" s="145">
        <f t="shared" si="8"/>
        <v>0</v>
      </c>
    </row>
    <row r="98" spans="1:16" ht="12.75">
      <c r="A98" s="84"/>
      <c r="B98" s="136"/>
      <c r="C98" s="137"/>
      <c r="D98" s="138" t="s">
        <v>103</v>
      </c>
      <c r="E98" s="139"/>
      <c r="F98" s="139"/>
      <c r="G98" s="140"/>
      <c r="H98" s="141"/>
      <c r="I98" s="92"/>
      <c r="J98" s="142" t="e">
        <f t="shared" si="9"/>
        <v>#DIV/0!</v>
      </c>
      <c r="K98" s="143"/>
      <c r="L98" s="144"/>
      <c r="M98" s="145">
        <f t="shared" si="5"/>
        <v>0</v>
      </c>
      <c r="N98" s="145">
        <f t="shared" si="6"/>
        <v>0</v>
      </c>
      <c r="O98" s="145">
        <f t="shared" si="7"/>
        <v>0</v>
      </c>
      <c r="P98" s="145">
        <f t="shared" si="8"/>
        <v>0</v>
      </c>
    </row>
    <row r="99" spans="1:16" ht="12.75">
      <c r="A99" s="84"/>
      <c r="B99" s="136"/>
      <c r="C99" s="137"/>
      <c r="D99" s="138" t="s">
        <v>103</v>
      </c>
      <c r="E99" s="139"/>
      <c r="F99" s="139"/>
      <c r="G99" s="140"/>
      <c r="H99" s="141"/>
      <c r="I99" s="92"/>
      <c r="J99" s="142" t="e">
        <f t="shared" si="9"/>
        <v>#DIV/0!</v>
      </c>
      <c r="K99" s="143"/>
      <c r="L99" s="144"/>
      <c r="M99" s="145">
        <f t="shared" si="5"/>
        <v>0</v>
      </c>
      <c r="N99" s="145">
        <f t="shared" si="6"/>
        <v>0</v>
      </c>
      <c r="O99" s="145">
        <f t="shared" si="7"/>
        <v>0</v>
      </c>
      <c r="P99" s="145">
        <f t="shared" si="8"/>
        <v>0</v>
      </c>
    </row>
    <row r="100" spans="1:16" ht="12.75">
      <c r="A100" s="84"/>
      <c r="B100" s="136"/>
      <c r="C100" s="137"/>
      <c r="D100" s="138" t="s">
        <v>103</v>
      </c>
      <c r="E100" s="139"/>
      <c r="F100" s="139"/>
      <c r="G100" s="140"/>
      <c r="H100" s="141"/>
      <c r="I100" s="92"/>
      <c r="J100" s="142" t="e">
        <f t="shared" si="9"/>
        <v>#DIV/0!</v>
      </c>
      <c r="K100" s="143"/>
      <c r="L100" s="144"/>
      <c r="M100" s="145">
        <f t="shared" si="5"/>
        <v>0</v>
      </c>
      <c r="N100" s="145">
        <f t="shared" si="6"/>
        <v>0</v>
      </c>
      <c r="O100" s="145">
        <f t="shared" si="7"/>
        <v>0</v>
      </c>
      <c r="P100" s="145">
        <f t="shared" si="8"/>
        <v>0</v>
      </c>
    </row>
    <row r="101" spans="1:16" ht="12.75">
      <c r="A101" s="84"/>
      <c r="B101" s="136"/>
      <c r="C101" s="137"/>
      <c r="D101" s="138" t="s">
        <v>103</v>
      </c>
      <c r="E101" s="139"/>
      <c r="F101" s="139"/>
      <c r="G101" s="140"/>
      <c r="H101" s="141"/>
      <c r="I101" s="92"/>
      <c r="J101" s="142" t="e">
        <f t="shared" si="9"/>
        <v>#DIV/0!</v>
      </c>
      <c r="K101" s="143"/>
      <c r="L101" s="144"/>
      <c r="M101" s="145">
        <f t="shared" si="5"/>
        <v>0</v>
      </c>
      <c r="N101" s="145">
        <f t="shared" si="6"/>
        <v>0</v>
      </c>
      <c r="O101" s="145">
        <f t="shared" si="7"/>
        <v>0</v>
      </c>
      <c r="P101" s="145">
        <f t="shared" si="8"/>
        <v>0</v>
      </c>
    </row>
    <row r="102" spans="1:16" ht="12.75">
      <c r="A102" s="84"/>
      <c r="B102" s="136"/>
      <c r="C102" s="137"/>
      <c r="D102" s="138" t="s">
        <v>103</v>
      </c>
      <c r="E102" s="139"/>
      <c r="F102" s="139"/>
      <c r="G102" s="140"/>
      <c r="H102" s="141"/>
      <c r="I102" s="92"/>
      <c r="J102" s="142" t="e">
        <f t="shared" si="9"/>
        <v>#DIV/0!</v>
      </c>
      <c r="K102" s="143"/>
      <c r="L102" s="144"/>
      <c r="M102" s="145">
        <f t="shared" si="5"/>
        <v>0</v>
      </c>
      <c r="N102" s="145">
        <f t="shared" si="6"/>
        <v>0</v>
      </c>
      <c r="O102" s="145">
        <f t="shared" si="7"/>
        <v>0</v>
      </c>
      <c r="P102" s="145">
        <f t="shared" si="8"/>
        <v>0</v>
      </c>
    </row>
    <row r="103" spans="1:16" ht="12.75">
      <c r="A103" s="84"/>
      <c r="B103" s="136"/>
      <c r="C103" s="137"/>
      <c r="D103" s="138" t="s">
        <v>103</v>
      </c>
      <c r="E103" s="139"/>
      <c r="F103" s="139"/>
      <c r="G103" s="140"/>
      <c r="H103" s="141"/>
      <c r="I103" s="92"/>
      <c r="J103" s="142" t="e">
        <f t="shared" si="9"/>
        <v>#DIV/0!</v>
      </c>
      <c r="K103" s="143"/>
      <c r="L103" s="144"/>
      <c r="M103" s="145">
        <f t="shared" si="5"/>
        <v>0</v>
      </c>
      <c r="N103" s="145">
        <f t="shared" si="6"/>
        <v>0</v>
      </c>
      <c r="O103" s="145">
        <f t="shared" si="7"/>
        <v>0</v>
      </c>
      <c r="P103" s="145">
        <f t="shared" si="8"/>
        <v>0</v>
      </c>
    </row>
    <row r="104" spans="1:16" ht="12.75">
      <c r="A104" s="84"/>
      <c r="B104" s="136"/>
      <c r="C104" s="137"/>
      <c r="D104" s="138" t="s">
        <v>103</v>
      </c>
      <c r="E104" s="139"/>
      <c r="F104" s="139"/>
      <c r="G104" s="140"/>
      <c r="H104" s="141"/>
      <c r="I104" s="92"/>
      <c r="J104" s="142" t="e">
        <f t="shared" si="9"/>
        <v>#DIV/0!</v>
      </c>
      <c r="K104" s="143"/>
      <c r="L104" s="144"/>
      <c r="M104" s="145">
        <f t="shared" si="5"/>
        <v>0</v>
      </c>
      <c r="N104" s="145">
        <f t="shared" si="6"/>
        <v>0</v>
      </c>
      <c r="O104" s="145">
        <f t="shared" si="7"/>
        <v>0</v>
      </c>
      <c r="P104" s="145">
        <f t="shared" si="8"/>
        <v>0</v>
      </c>
    </row>
    <row r="105" spans="1:16" ht="12.75">
      <c r="A105" s="84"/>
      <c r="B105" s="136"/>
      <c r="C105" s="137"/>
      <c r="D105" s="138" t="s">
        <v>103</v>
      </c>
      <c r="E105" s="139"/>
      <c r="F105" s="139"/>
      <c r="G105" s="155"/>
      <c r="H105" s="156"/>
      <c r="I105" s="92"/>
      <c r="J105" s="142" t="e">
        <f t="shared" si="9"/>
        <v>#DIV/0!</v>
      </c>
      <c r="K105" s="143"/>
      <c r="L105" s="144"/>
      <c r="M105" s="145">
        <f t="shared" si="5"/>
        <v>0</v>
      </c>
      <c r="N105" s="145">
        <f t="shared" si="6"/>
        <v>0</v>
      </c>
      <c r="O105" s="145">
        <f t="shared" si="7"/>
        <v>0</v>
      </c>
      <c r="P105" s="145">
        <f t="shared" si="8"/>
        <v>0</v>
      </c>
    </row>
    <row r="106" spans="1:16" ht="12.75">
      <c r="A106" s="497" t="s">
        <v>105</v>
      </c>
      <c r="B106" s="498"/>
      <c r="C106" s="498"/>
      <c r="D106" s="498"/>
      <c r="E106" s="499"/>
      <c r="F106" s="79" t="s">
        <v>100</v>
      </c>
      <c r="G106" s="80">
        <f>SUM(G107:G112)</f>
        <v>0</v>
      </c>
      <c r="H106" s="80">
        <f>SUM(H107:H112)</f>
        <v>0</v>
      </c>
      <c r="I106" s="81"/>
      <c r="J106" s="82" t="e">
        <f>ROUND(SUM(J107:J112),0)</f>
        <v>#DIV/0!</v>
      </c>
      <c r="K106" s="81"/>
      <c r="L106" s="81"/>
      <c r="M106" s="157">
        <f>SUM(M107:M123)</f>
        <v>0</v>
      </c>
      <c r="N106" s="157">
        <f>SUM(N107:N123)</f>
        <v>0</v>
      </c>
      <c r="O106" s="157">
        <f>SUM(O107:O123)</f>
        <v>0</v>
      </c>
      <c r="P106" s="157">
        <f>SUM(P107:P123)</f>
        <v>0</v>
      </c>
    </row>
    <row r="107" spans="1:16" ht="12.75">
      <c r="A107" s="84"/>
      <c r="B107" s="136"/>
      <c r="C107" s="137"/>
      <c r="D107" s="138" t="s">
        <v>103</v>
      </c>
      <c r="E107" s="139"/>
      <c r="F107" s="139"/>
      <c r="G107" s="140"/>
      <c r="H107" s="141"/>
      <c r="I107" s="92"/>
      <c r="J107" s="142" t="e">
        <f aca="true" t="shared" si="10" ref="J107:J112">H107/I107</f>
        <v>#DIV/0!</v>
      </c>
      <c r="K107" s="143"/>
      <c r="L107" s="144" t="s">
        <v>106</v>
      </c>
      <c r="M107" s="158">
        <f t="shared" si="5"/>
        <v>0</v>
      </c>
      <c r="N107" s="158">
        <f t="shared" si="6"/>
        <v>0</v>
      </c>
      <c r="O107" s="158">
        <f t="shared" si="7"/>
        <v>0</v>
      </c>
      <c r="P107" s="158">
        <f aca="true" t="shared" si="11" ref="P107:P112">IF($L107=4,$H107,0)</f>
        <v>0</v>
      </c>
    </row>
    <row r="108" spans="1:16" ht="12.75">
      <c r="A108" s="84"/>
      <c r="B108" s="136"/>
      <c r="C108" s="137"/>
      <c r="D108" s="138" t="s">
        <v>103</v>
      </c>
      <c r="E108" s="139"/>
      <c r="F108" s="139"/>
      <c r="G108" s="140"/>
      <c r="H108" s="141"/>
      <c r="I108" s="92"/>
      <c r="J108" s="142" t="e">
        <f t="shared" si="10"/>
        <v>#DIV/0!</v>
      </c>
      <c r="K108" s="143"/>
      <c r="L108" s="144" t="s">
        <v>106</v>
      </c>
      <c r="M108" s="158">
        <f t="shared" si="5"/>
        <v>0</v>
      </c>
      <c r="N108" s="158">
        <f t="shared" si="6"/>
        <v>0</v>
      </c>
      <c r="O108" s="158">
        <f t="shared" si="7"/>
        <v>0</v>
      </c>
      <c r="P108" s="158">
        <f t="shared" si="11"/>
        <v>0</v>
      </c>
    </row>
    <row r="109" spans="1:16" ht="12.75">
      <c r="A109" s="84"/>
      <c r="B109" s="136"/>
      <c r="C109" s="137"/>
      <c r="D109" s="138" t="s">
        <v>103</v>
      </c>
      <c r="E109" s="139"/>
      <c r="F109" s="139"/>
      <c r="G109" s="140"/>
      <c r="H109" s="141"/>
      <c r="I109" s="92"/>
      <c r="J109" s="142" t="e">
        <f t="shared" si="10"/>
        <v>#DIV/0!</v>
      </c>
      <c r="K109" s="143"/>
      <c r="L109" s="144" t="s">
        <v>106</v>
      </c>
      <c r="M109" s="158">
        <f t="shared" si="5"/>
        <v>0</v>
      </c>
      <c r="N109" s="158">
        <f t="shared" si="6"/>
        <v>0</v>
      </c>
      <c r="O109" s="158">
        <f t="shared" si="7"/>
        <v>0</v>
      </c>
      <c r="P109" s="158">
        <f t="shared" si="11"/>
        <v>0</v>
      </c>
    </row>
    <row r="110" spans="1:16" ht="12.75">
      <c r="A110" s="84"/>
      <c r="B110" s="136"/>
      <c r="C110" s="137"/>
      <c r="D110" s="138" t="s">
        <v>103</v>
      </c>
      <c r="E110" s="139"/>
      <c r="F110" s="139"/>
      <c r="G110" s="140"/>
      <c r="H110" s="141"/>
      <c r="I110" s="92"/>
      <c r="J110" s="142" t="e">
        <f t="shared" si="10"/>
        <v>#DIV/0!</v>
      </c>
      <c r="K110" s="143"/>
      <c r="L110" s="144" t="s">
        <v>106</v>
      </c>
      <c r="M110" s="158">
        <f t="shared" si="5"/>
        <v>0</v>
      </c>
      <c r="N110" s="158">
        <f t="shared" si="6"/>
        <v>0</v>
      </c>
      <c r="O110" s="158">
        <f t="shared" si="7"/>
        <v>0</v>
      </c>
      <c r="P110" s="158">
        <f t="shared" si="11"/>
        <v>0</v>
      </c>
    </row>
    <row r="111" spans="1:16" ht="12.75">
      <c r="A111" s="84"/>
      <c r="B111" s="136"/>
      <c r="C111" s="137"/>
      <c r="D111" s="138" t="s">
        <v>103</v>
      </c>
      <c r="E111" s="139"/>
      <c r="F111" s="139"/>
      <c r="G111" s="140"/>
      <c r="H111" s="141"/>
      <c r="I111" s="92"/>
      <c r="J111" s="142" t="e">
        <f t="shared" si="10"/>
        <v>#DIV/0!</v>
      </c>
      <c r="K111" s="143"/>
      <c r="L111" s="144" t="s">
        <v>106</v>
      </c>
      <c r="M111" s="158">
        <f t="shared" si="5"/>
        <v>0</v>
      </c>
      <c r="N111" s="158">
        <f t="shared" si="6"/>
        <v>0</v>
      </c>
      <c r="O111" s="158">
        <f t="shared" si="7"/>
        <v>0</v>
      </c>
      <c r="P111" s="158">
        <f t="shared" si="11"/>
        <v>0</v>
      </c>
    </row>
    <row r="112" spans="1:16" ht="13.5" thickBot="1">
      <c r="A112" s="84"/>
      <c r="B112" s="160"/>
      <c r="C112" s="161"/>
      <c r="D112" s="147" t="s">
        <v>103</v>
      </c>
      <c r="E112" s="159"/>
      <c r="F112" s="139"/>
      <c r="G112" s="155"/>
      <c r="H112" s="156"/>
      <c r="I112" s="92"/>
      <c r="J112" s="162" t="e">
        <f t="shared" si="10"/>
        <v>#DIV/0!</v>
      </c>
      <c r="K112" s="154"/>
      <c r="L112" s="163" t="s">
        <v>106</v>
      </c>
      <c r="M112" s="158">
        <f t="shared" si="5"/>
        <v>0</v>
      </c>
      <c r="N112" s="158">
        <f t="shared" si="6"/>
        <v>0</v>
      </c>
      <c r="O112" s="158">
        <f t="shared" si="7"/>
        <v>0</v>
      </c>
      <c r="P112" s="158">
        <f t="shared" si="11"/>
        <v>0</v>
      </c>
    </row>
    <row r="113" spans="1:16" ht="20.25" customHeight="1" thickBot="1">
      <c r="A113" s="164"/>
      <c r="B113" s="165"/>
      <c r="C113" s="165"/>
      <c r="D113" s="166"/>
      <c r="E113" s="166"/>
      <c r="F113" s="167" t="s">
        <v>100</v>
      </c>
      <c r="G113" s="168">
        <f>G106+G92+G81+G12</f>
        <v>0</v>
      </c>
      <c r="H113" s="168">
        <f>H92+H81+H12+H106</f>
        <v>0</v>
      </c>
      <c r="I113" s="169"/>
      <c r="J113" s="245">
        <f>SUM(J12+J92)</f>
        <v>0</v>
      </c>
      <c r="K113" s="77"/>
      <c r="L113" s="77"/>
      <c r="M113" s="170"/>
      <c r="N113" s="170"/>
      <c r="O113" s="170"/>
      <c r="P113" s="170"/>
    </row>
    <row r="114" spans="1:16" ht="12.75">
      <c r="A114" s="164"/>
      <c r="B114" s="171"/>
      <c r="C114" s="172"/>
      <c r="D114" s="172"/>
      <c r="E114" s="172"/>
      <c r="F114" s="172"/>
      <c r="G114" s="172"/>
      <c r="H114" s="173"/>
      <c r="I114" s="174"/>
      <c r="J114" s="175"/>
      <c r="K114" s="175"/>
      <c r="L114" s="175"/>
      <c r="M114" s="176"/>
      <c r="N114" s="76"/>
      <c r="O114" s="76"/>
      <c r="P114" s="76"/>
    </row>
    <row r="115" spans="1:16" ht="12.75">
      <c r="A115" s="164"/>
      <c r="B115" s="171"/>
      <c r="C115" s="172"/>
      <c r="D115" s="177"/>
      <c r="E115" s="177"/>
      <c r="F115" s="177"/>
      <c r="G115" s="177"/>
      <c r="H115" s="178"/>
      <c r="I115" s="179"/>
      <c r="J115" s="180"/>
      <c r="K115" s="180"/>
      <c r="L115" s="180"/>
      <c r="M115" s="181"/>
      <c r="N115" s="182"/>
      <c r="O115" s="182"/>
      <c r="P115" s="182"/>
    </row>
    <row r="116" spans="1:16" ht="12.75">
      <c r="A116" s="164"/>
      <c r="B116" s="171"/>
      <c r="C116" s="172"/>
      <c r="D116" s="177"/>
      <c r="E116" s="177"/>
      <c r="F116" s="177"/>
      <c r="G116" s="177"/>
      <c r="H116" s="178"/>
      <c r="I116" s="179"/>
      <c r="J116" s="180"/>
      <c r="K116" s="180"/>
      <c r="L116" s="180"/>
      <c r="M116" s="181"/>
      <c r="N116" s="182"/>
      <c r="O116" s="182"/>
      <c r="P116" s="182"/>
    </row>
    <row r="117" spans="1:16" ht="12.75">
      <c r="A117" s="75" t="s">
        <v>107</v>
      </c>
      <c r="B117" s="171"/>
      <c r="C117" s="172"/>
      <c r="D117" s="177"/>
      <c r="E117" s="177"/>
      <c r="F117" s="177"/>
      <c r="G117" s="177"/>
      <c r="H117" s="178"/>
      <c r="I117" s="179"/>
      <c r="J117" s="180"/>
      <c r="K117" s="180"/>
      <c r="L117" s="180"/>
      <c r="M117" s="181"/>
      <c r="N117" s="182"/>
      <c r="O117" s="182"/>
      <c r="P117" s="182"/>
    </row>
    <row r="118" spans="1:16" ht="13.5" thickBot="1">
      <c r="A118" s="164"/>
      <c r="B118" s="171"/>
      <c r="C118" s="172"/>
      <c r="D118" s="177"/>
      <c r="E118" s="177"/>
      <c r="F118" s="177"/>
      <c r="G118" s="177"/>
      <c r="H118" s="178"/>
      <c r="I118" s="179"/>
      <c r="J118" s="500"/>
      <c r="K118" s="500"/>
      <c r="L118" s="501"/>
      <c r="M118" s="501"/>
      <c r="N118" s="182"/>
      <c r="O118" s="182"/>
      <c r="P118" s="182"/>
    </row>
    <row r="119" spans="1:16" ht="36.75" thickBot="1">
      <c r="A119" s="184"/>
      <c r="B119" s="185" t="s">
        <v>108</v>
      </c>
      <c r="C119" s="185" t="s">
        <v>109</v>
      </c>
      <c r="D119" s="186" t="s">
        <v>110</v>
      </c>
      <c r="E119" s="187" t="s">
        <v>111</v>
      </c>
      <c r="G119" s="183"/>
      <c r="H119" s="183"/>
      <c r="I119" s="189"/>
      <c r="J119" s="190"/>
      <c r="K119" s="190"/>
      <c r="L119" s="190"/>
      <c r="M119" s="190"/>
      <c r="N119" s="182"/>
      <c r="O119" s="182"/>
      <c r="P119" s="182"/>
    </row>
    <row r="120" spans="1:16" ht="12.75">
      <c r="A120" s="191">
        <v>1</v>
      </c>
      <c r="B120" s="192" t="s">
        <v>101</v>
      </c>
      <c r="C120" s="193"/>
      <c r="D120" s="194">
        <f>J12</f>
        <v>0</v>
      </c>
      <c r="E120" s="195">
        <f>C120+D120</f>
        <v>0</v>
      </c>
      <c r="G120" s="171"/>
      <c r="H120" s="196"/>
      <c r="I120" s="197"/>
      <c r="J120" s="198"/>
      <c r="K120" s="198"/>
      <c r="L120" s="198"/>
      <c r="M120" s="198"/>
      <c r="N120" s="182"/>
      <c r="O120" s="182"/>
      <c r="P120" s="182"/>
    </row>
    <row r="121" spans="1:16" ht="13.5" thickBot="1">
      <c r="A121" s="199">
        <v>2</v>
      </c>
      <c r="B121" s="200" t="s">
        <v>112</v>
      </c>
      <c r="C121" s="193"/>
      <c r="D121" s="194">
        <f>ROUND(SUMIF(D73:D79,B121,J73:J79),0)</f>
        <v>0</v>
      </c>
      <c r="E121" s="195">
        <f>C121+D121</f>
        <v>0</v>
      </c>
      <c r="G121" s="171"/>
      <c r="H121" s="196"/>
      <c r="I121" s="197"/>
      <c r="J121" s="198"/>
      <c r="K121" s="198"/>
      <c r="L121" s="198"/>
      <c r="M121" s="198"/>
      <c r="N121" s="182"/>
      <c r="O121" s="182"/>
      <c r="P121" s="182"/>
    </row>
    <row r="122" spans="1:16" ht="13.5" thickBot="1">
      <c r="A122" s="184"/>
      <c r="B122" s="201" t="s">
        <v>113</v>
      </c>
      <c r="C122" s="202">
        <f>SUM(C120:C121)</f>
        <v>0</v>
      </c>
      <c r="D122" s="203">
        <f>SUM(D120:D121)</f>
        <v>0</v>
      </c>
      <c r="E122" s="204">
        <f>C122+D122</f>
        <v>0</v>
      </c>
      <c r="G122" s="171"/>
      <c r="H122" s="196"/>
      <c r="I122" s="197"/>
      <c r="J122" s="198"/>
      <c r="K122" s="198"/>
      <c r="L122" s="198"/>
      <c r="M122" s="198"/>
      <c r="N122" s="182"/>
      <c r="O122" s="182"/>
      <c r="P122" s="182"/>
    </row>
    <row r="123" spans="7:16" ht="12.75">
      <c r="G123" s="171"/>
      <c r="H123" s="196"/>
      <c r="I123" s="197"/>
      <c r="J123" s="198"/>
      <c r="K123" s="198"/>
      <c r="L123" s="198"/>
      <c r="M123" s="198"/>
      <c r="N123" s="182"/>
      <c r="O123" s="182"/>
      <c r="P123" s="182"/>
    </row>
    <row r="124" spans="7:16" ht="12.75">
      <c r="G124" s="171"/>
      <c r="H124" s="196"/>
      <c r="I124" s="197"/>
      <c r="J124" s="198"/>
      <c r="K124" s="198"/>
      <c r="L124" s="198"/>
      <c r="M124" s="198"/>
      <c r="N124" s="182"/>
      <c r="O124" s="182"/>
      <c r="P124" s="182"/>
    </row>
    <row r="125" spans="1:16" ht="12.75">
      <c r="A125" s="164"/>
      <c r="B125" s="171"/>
      <c r="C125" s="172"/>
      <c r="D125" s="177"/>
      <c r="E125" s="177"/>
      <c r="F125" s="177"/>
      <c r="H125" s="63"/>
      <c r="L125" s="210"/>
      <c r="M125" s="211"/>
      <c r="N125" s="212"/>
      <c r="O125" s="212"/>
      <c r="P125" s="212"/>
    </row>
    <row r="126" spans="1:16" ht="12.75">
      <c r="A126" s="164"/>
      <c r="B126" s="171" t="s">
        <v>114</v>
      </c>
      <c r="C126" s="172"/>
      <c r="D126" s="177"/>
      <c r="E126" s="177"/>
      <c r="F126" s="171" t="s">
        <v>115</v>
      </c>
      <c r="L126" s="181"/>
      <c r="M126" s="182"/>
      <c r="N126" s="182"/>
      <c r="O126" s="182"/>
      <c r="P126" s="182"/>
    </row>
    <row r="127" spans="1:16" ht="12.75">
      <c r="A127" s="164"/>
      <c r="B127" s="171" t="s">
        <v>116</v>
      </c>
      <c r="C127" s="172"/>
      <c r="D127" s="177"/>
      <c r="E127" s="177"/>
      <c r="F127" s="171" t="s">
        <v>116</v>
      </c>
      <c r="L127" s="181"/>
      <c r="M127" s="182"/>
      <c r="N127" s="182"/>
      <c r="O127" s="182"/>
      <c r="P127" s="182"/>
    </row>
    <row r="128" spans="1:16" ht="12.75">
      <c r="A128" s="164"/>
      <c r="B128" s="171" t="s">
        <v>117</v>
      </c>
      <c r="C128" s="172"/>
      <c r="D128" s="177"/>
      <c r="E128" s="177"/>
      <c r="F128" s="171" t="s">
        <v>117</v>
      </c>
      <c r="L128" s="181"/>
      <c r="M128" s="182"/>
      <c r="N128" s="182"/>
      <c r="O128" s="182"/>
      <c r="P128" s="182"/>
    </row>
    <row r="129" spans="1:16" ht="12.75">
      <c r="A129" s="164"/>
      <c r="B129" s="171"/>
      <c r="C129" s="172"/>
      <c r="D129" s="214"/>
      <c r="E129" s="214"/>
      <c r="F129" s="214"/>
      <c r="L129" s="210"/>
      <c r="M129" s="66"/>
      <c r="N129" s="212"/>
      <c r="O129" s="215"/>
      <c r="P129" s="212"/>
    </row>
    <row r="130" spans="1:16" ht="12.75">
      <c r="A130" s="164"/>
      <c r="B130" s="171"/>
      <c r="C130" s="172"/>
      <c r="D130" s="214"/>
      <c r="E130" s="214"/>
      <c r="F130" s="214"/>
      <c r="G130" s="214"/>
      <c r="H130" s="216"/>
      <c r="I130" s="179"/>
      <c r="J130" s="210"/>
      <c r="K130" s="210"/>
      <c r="L130" s="210"/>
      <c r="M130" s="217"/>
      <c r="N130" s="212"/>
      <c r="O130" s="212"/>
      <c r="P130" s="212"/>
    </row>
    <row r="131" spans="1:16" ht="12.75">
      <c r="A131" s="164"/>
      <c r="B131" s="171"/>
      <c r="C131" s="172"/>
      <c r="D131" s="218"/>
      <c r="E131" s="218"/>
      <c r="F131" s="218"/>
      <c r="G131" s="218"/>
      <c r="H131" s="219"/>
      <c r="I131" s="179"/>
      <c r="J131" s="210"/>
      <c r="K131" s="210"/>
      <c r="L131" s="210"/>
      <c r="M131" s="66"/>
      <c r="N131" s="212"/>
      <c r="O131" s="212"/>
      <c r="P131" s="212"/>
    </row>
    <row r="132" spans="1:16" ht="12.75">
      <c r="A132" s="220"/>
      <c r="B132" s="171"/>
      <c r="C132" s="172"/>
      <c r="D132" s="177"/>
      <c r="E132" s="177"/>
      <c r="F132" s="177"/>
      <c r="G132" s="177"/>
      <c r="H132" s="221"/>
      <c r="I132" s="179"/>
      <c r="J132" s="210"/>
      <c r="K132" s="210"/>
      <c r="L132" s="210"/>
      <c r="M132" s="66"/>
      <c r="N132" s="212"/>
      <c r="O132" s="212"/>
      <c r="P132" s="212"/>
    </row>
    <row r="133" spans="1:16" ht="12.75">
      <c r="A133" s="502" t="s">
        <v>118</v>
      </c>
      <c r="B133" s="502"/>
      <c r="C133" s="502"/>
      <c r="D133" s="502"/>
      <c r="E133" s="502"/>
      <c r="F133" s="502"/>
      <c r="G133" s="502"/>
      <c r="H133" s="502"/>
      <c r="I133" s="502"/>
      <c r="J133" s="210"/>
      <c r="K133" s="210"/>
      <c r="L133" s="210"/>
      <c r="M133" s="66"/>
      <c r="N133" s="212"/>
      <c r="O133" s="212"/>
      <c r="P133" s="212"/>
    </row>
    <row r="134" spans="1:16" ht="12.75">
      <c r="A134" s="492" t="s">
        <v>119</v>
      </c>
      <c r="B134" s="493"/>
      <c r="C134" s="493"/>
      <c r="D134" s="493"/>
      <c r="E134" s="493"/>
      <c r="F134" s="494"/>
      <c r="G134" s="214"/>
      <c r="H134" s="216"/>
      <c r="I134" s="179"/>
      <c r="J134" s="210"/>
      <c r="K134" s="210"/>
      <c r="L134" s="210"/>
      <c r="M134" s="66"/>
      <c r="N134" s="212"/>
      <c r="O134" s="212"/>
      <c r="P134" s="212"/>
    </row>
    <row r="135" spans="1:16" ht="12.75">
      <c r="A135" s="495" t="s">
        <v>120</v>
      </c>
      <c r="B135" s="496"/>
      <c r="C135" s="496"/>
      <c r="D135" s="496"/>
      <c r="E135" s="496"/>
      <c r="F135" s="496"/>
      <c r="G135" s="496"/>
      <c r="H135" s="496"/>
      <c r="I135" s="496"/>
      <c r="J135" s="210"/>
      <c r="K135" s="210"/>
      <c r="L135" s="210"/>
      <c r="M135" s="217"/>
      <c r="N135" s="212"/>
      <c r="O135" s="212"/>
      <c r="P135" s="212"/>
    </row>
    <row r="136" spans="1:16" ht="12.75">
      <c r="A136" s="495" t="s">
        <v>121</v>
      </c>
      <c r="B136" s="496"/>
      <c r="C136" s="496"/>
      <c r="D136" s="496"/>
      <c r="E136" s="496"/>
      <c r="F136" s="496"/>
      <c r="G136" s="496"/>
      <c r="H136" s="496"/>
      <c r="I136" s="496"/>
      <c r="J136" s="210"/>
      <c r="K136" s="210"/>
      <c r="L136" s="210"/>
      <c r="M136" s="66"/>
      <c r="N136" s="212"/>
      <c r="O136" s="212"/>
      <c r="P136" s="212"/>
    </row>
    <row r="137" spans="1:16" ht="12.75">
      <c r="A137" s="220"/>
      <c r="B137" s="171"/>
      <c r="C137" s="172"/>
      <c r="D137" s="218"/>
      <c r="E137" s="218"/>
      <c r="F137" s="218"/>
      <c r="G137" s="218"/>
      <c r="H137" s="219"/>
      <c r="I137" s="179"/>
      <c r="J137" s="210"/>
      <c r="K137" s="210"/>
      <c r="L137" s="210"/>
      <c r="M137" s="66"/>
      <c r="N137" s="212"/>
      <c r="O137" s="212"/>
      <c r="P137" s="212"/>
    </row>
    <row r="138" spans="1:16" ht="12.75">
      <c r="A138" s="220"/>
      <c r="B138" s="171"/>
      <c r="C138" s="172"/>
      <c r="D138" s="177"/>
      <c r="E138" s="177"/>
      <c r="F138" s="177"/>
      <c r="G138" s="177"/>
      <c r="H138" s="221"/>
      <c r="I138" s="223"/>
      <c r="J138" s="210"/>
      <c r="K138" s="210"/>
      <c r="L138" s="210"/>
      <c r="M138" s="66"/>
      <c r="N138" s="212"/>
      <c r="O138" s="212"/>
      <c r="P138" s="212"/>
    </row>
    <row r="139" spans="1:16" ht="12.75">
      <c r="A139" s="164"/>
      <c r="B139" s="222"/>
      <c r="C139" s="224"/>
      <c r="D139" s="177"/>
      <c r="E139" s="177"/>
      <c r="F139" s="177"/>
      <c r="G139" s="177"/>
      <c r="H139" s="221"/>
      <c r="I139" s="174"/>
      <c r="J139" s="175"/>
      <c r="K139" s="175"/>
      <c r="L139" s="175"/>
      <c r="M139" s="176"/>
      <c r="N139" s="212"/>
      <c r="O139" s="212"/>
      <c r="P139" s="212"/>
    </row>
    <row r="140" spans="1:16" ht="12.75">
      <c r="A140" s="75" t="s">
        <v>122</v>
      </c>
      <c r="B140" s="222"/>
      <c r="C140" s="224"/>
      <c r="D140" s="177"/>
      <c r="E140" s="177"/>
      <c r="F140" s="177"/>
      <c r="G140" s="177"/>
      <c r="H140" s="221"/>
      <c r="I140" s="174"/>
      <c r="J140" s="175"/>
      <c r="K140" s="175"/>
      <c r="L140" s="175"/>
      <c r="M140" s="176"/>
      <c r="N140" s="212"/>
      <c r="O140" s="212"/>
      <c r="P140" s="212"/>
    </row>
    <row r="141" spans="1:16" ht="12.75">
      <c r="A141" s="164"/>
      <c r="B141" s="222"/>
      <c r="C141" s="224"/>
      <c r="D141" s="177"/>
      <c r="E141" s="177"/>
      <c r="F141" s="177"/>
      <c r="G141" s="177"/>
      <c r="H141" s="221"/>
      <c r="I141" s="174"/>
      <c r="J141" s="175"/>
      <c r="K141" s="175"/>
      <c r="L141" s="175"/>
      <c r="M141" s="176"/>
      <c r="N141" s="212"/>
      <c r="O141" s="212"/>
      <c r="P141" s="212"/>
    </row>
    <row r="142" spans="1:16" ht="12.75">
      <c r="A142" s="75" t="s">
        <v>123</v>
      </c>
      <c r="B142" s="171"/>
      <c r="C142" s="172"/>
      <c r="D142" s="172"/>
      <c r="E142" s="172"/>
      <c r="F142" s="172"/>
      <c r="G142" s="172"/>
      <c r="H142" s="173"/>
      <c r="I142" s="223"/>
      <c r="J142" s="225"/>
      <c r="K142" s="225"/>
      <c r="L142" s="225"/>
      <c r="M142" s="66"/>
      <c r="N142" s="212"/>
      <c r="O142" s="212"/>
      <c r="P142" s="212"/>
    </row>
    <row r="143" spans="1:16" ht="12.75">
      <c r="A143" s="226" t="s">
        <v>124</v>
      </c>
      <c r="B143" s="227"/>
      <c r="C143" s="227"/>
      <c r="D143" s="228"/>
      <c r="E143" s="228"/>
      <c r="F143" s="228"/>
      <c r="G143" s="228"/>
      <c r="H143" s="229"/>
      <c r="I143" s="230"/>
      <c r="J143" s="231"/>
      <c r="K143" s="231"/>
      <c r="L143" s="231"/>
      <c r="M143" s="232"/>
      <c r="N143" s="233"/>
      <c r="O143" s="233"/>
      <c r="P143" s="233"/>
    </row>
    <row r="144" spans="1:16" ht="12.75">
      <c r="A144" s="226" t="s">
        <v>81</v>
      </c>
      <c r="B144" s="227"/>
      <c r="C144" s="227"/>
      <c r="D144" s="228"/>
      <c r="E144" s="228"/>
      <c r="F144" s="228"/>
      <c r="G144" s="228"/>
      <c r="H144" s="229"/>
      <c r="I144" s="230"/>
      <c r="J144" s="231"/>
      <c r="K144" s="231"/>
      <c r="L144" s="231"/>
      <c r="M144" s="232"/>
      <c r="N144" s="233"/>
      <c r="O144" s="233"/>
      <c r="P144" s="233"/>
    </row>
    <row r="145" spans="1:16" ht="12.75">
      <c r="A145" s="226" t="s">
        <v>125</v>
      </c>
      <c r="B145" s="227"/>
      <c r="C145" s="227"/>
      <c r="D145" s="228"/>
      <c r="E145" s="228"/>
      <c r="F145" s="228"/>
      <c r="G145" s="228"/>
      <c r="H145" s="229"/>
      <c r="I145" s="230"/>
      <c r="J145" s="231"/>
      <c r="K145" s="231"/>
      <c r="L145" s="231"/>
      <c r="M145" s="232"/>
      <c r="N145" s="233"/>
      <c r="O145" s="233"/>
      <c r="P145" s="233"/>
    </row>
    <row r="146" spans="1:16" ht="12.75">
      <c r="A146" s="226" t="s">
        <v>126</v>
      </c>
      <c r="B146" s="227"/>
      <c r="C146" s="227"/>
      <c r="D146" s="228"/>
      <c r="E146" s="228"/>
      <c r="F146" s="228"/>
      <c r="G146" s="228"/>
      <c r="H146" s="229"/>
      <c r="I146" s="230"/>
      <c r="J146" s="231"/>
      <c r="K146" s="231"/>
      <c r="L146" s="231"/>
      <c r="M146" s="232"/>
      <c r="N146" s="233"/>
      <c r="O146" s="233"/>
      <c r="P146" s="233"/>
    </row>
    <row r="147" spans="1:16" ht="12.75">
      <c r="A147" s="226" t="s">
        <v>127</v>
      </c>
      <c r="B147" s="227"/>
      <c r="C147" s="227"/>
      <c r="D147" s="228"/>
      <c r="E147" s="228"/>
      <c r="F147" s="228"/>
      <c r="G147" s="228"/>
      <c r="H147" s="229"/>
      <c r="I147" s="234"/>
      <c r="J147" s="231"/>
      <c r="K147" s="231"/>
      <c r="L147" s="231"/>
      <c r="M147" s="235"/>
      <c r="N147" s="233"/>
      <c r="O147" s="233"/>
      <c r="P147" s="233"/>
    </row>
    <row r="148" spans="1:16" ht="12.75">
      <c r="A148" s="226" t="s">
        <v>128</v>
      </c>
      <c r="B148" s="227"/>
      <c r="C148" s="227"/>
      <c r="D148" s="228"/>
      <c r="E148" s="228"/>
      <c r="F148" s="228"/>
      <c r="G148" s="228"/>
      <c r="H148" s="229"/>
      <c r="I148" s="234"/>
      <c r="J148" s="231"/>
      <c r="K148" s="231"/>
      <c r="L148" s="231"/>
      <c r="M148" s="235"/>
      <c r="N148" s="233"/>
      <c r="O148" s="233"/>
      <c r="P148" s="233"/>
    </row>
    <row r="149" spans="1:16" ht="12.75">
      <c r="A149" s="226" t="s">
        <v>129</v>
      </c>
      <c r="B149" s="227"/>
      <c r="C149" s="227"/>
      <c r="D149" s="228"/>
      <c r="E149" s="228"/>
      <c r="F149" s="228"/>
      <c r="G149" s="228"/>
      <c r="H149" s="229"/>
      <c r="I149" s="234"/>
      <c r="J149" s="231"/>
      <c r="K149" s="231"/>
      <c r="L149" s="231"/>
      <c r="M149" s="235"/>
      <c r="N149" s="233"/>
      <c r="O149" s="233"/>
      <c r="P149" s="233"/>
    </row>
    <row r="150" spans="1:16" ht="12.75">
      <c r="A150" s="226" t="s">
        <v>130</v>
      </c>
      <c r="B150" s="227"/>
      <c r="C150" s="227"/>
      <c r="D150" s="228"/>
      <c r="E150" s="228"/>
      <c r="F150" s="228"/>
      <c r="G150" s="228"/>
      <c r="H150" s="229"/>
      <c r="I150" s="230"/>
      <c r="J150" s="231"/>
      <c r="K150" s="231"/>
      <c r="L150" s="231"/>
      <c r="M150" s="232"/>
      <c r="N150" s="233"/>
      <c r="O150" s="233"/>
      <c r="P150" s="233"/>
    </row>
    <row r="151" spans="1:16" ht="12.75">
      <c r="A151" s="226" t="s">
        <v>131</v>
      </c>
      <c r="B151" s="227"/>
      <c r="C151" s="227"/>
      <c r="D151" s="228"/>
      <c r="E151" s="228"/>
      <c r="F151" s="228"/>
      <c r="G151" s="228"/>
      <c r="H151" s="229"/>
      <c r="I151" s="234"/>
      <c r="J151" s="231"/>
      <c r="K151" s="231"/>
      <c r="L151" s="231"/>
      <c r="M151" s="235"/>
      <c r="N151" s="233"/>
      <c r="O151" s="233"/>
      <c r="P151" s="233"/>
    </row>
    <row r="152" spans="1:16" ht="12.75">
      <c r="A152" s="226" t="s">
        <v>132</v>
      </c>
      <c r="B152" s="227"/>
      <c r="C152" s="227"/>
      <c r="D152" s="228"/>
      <c r="E152" s="228"/>
      <c r="F152" s="228"/>
      <c r="G152" s="228"/>
      <c r="H152" s="229"/>
      <c r="I152" s="230"/>
      <c r="J152" s="231"/>
      <c r="K152" s="231"/>
      <c r="L152" s="231"/>
      <c r="M152" s="232"/>
      <c r="N152" s="233"/>
      <c r="O152" s="233"/>
      <c r="P152" s="233"/>
    </row>
    <row r="153" spans="1:16" ht="12.75">
      <c r="A153" s="226" t="s">
        <v>133</v>
      </c>
      <c r="B153" s="227"/>
      <c r="C153" s="227"/>
      <c r="D153" s="228"/>
      <c r="E153" s="228"/>
      <c r="F153" s="228"/>
      <c r="G153" s="228"/>
      <c r="H153" s="229"/>
      <c r="I153" s="230"/>
      <c r="J153" s="231"/>
      <c r="K153" s="231"/>
      <c r="L153" s="231"/>
      <c r="M153" s="232"/>
      <c r="N153" s="233"/>
      <c r="O153" s="233"/>
      <c r="P153" s="233"/>
    </row>
    <row r="154" spans="1:16" ht="12.75">
      <c r="A154" s="226" t="s">
        <v>134</v>
      </c>
      <c r="B154" s="227"/>
      <c r="C154" s="227"/>
      <c r="D154" s="228"/>
      <c r="E154" s="228"/>
      <c r="F154" s="228"/>
      <c r="G154" s="228"/>
      <c r="H154" s="229"/>
      <c r="I154" s="236"/>
      <c r="J154" s="237"/>
      <c r="K154" s="237"/>
      <c r="L154" s="237"/>
      <c r="M154" s="238"/>
      <c r="N154" s="233"/>
      <c r="O154" s="233"/>
      <c r="P154" s="233"/>
    </row>
    <row r="155" spans="1:16" ht="12.75">
      <c r="A155" s="226" t="s">
        <v>135</v>
      </c>
      <c r="B155" s="227"/>
      <c r="C155" s="227"/>
      <c r="D155" s="228"/>
      <c r="E155" s="228"/>
      <c r="F155" s="228"/>
      <c r="G155" s="228"/>
      <c r="H155" s="229"/>
      <c r="I155" s="236"/>
      <c r="J155" s="237"/>
      <c r="K155" s="237"/>
      <c r="L155" s="237"/>
      <c r="M155" s="238"/>
      <c r="N155" s="233"/>
      <c r="O155" s="233"/>
      <c r="P155" s="233"/>
    </row>
    <row r="156" spans="1:16" ht="12.75">
      <c r="A156" s="164"/>
      <c r="B156" s="222"/>
      <c r="C156" s="224"/>
      <c r="D156" s="177"/>
      <c r="E156" s="177"/>
      <c r="F156" s="177"/>
      <c r="G156" s="177"/>
      <c r="H156" s="221"/>
      <c r="I156" s="174"/>
      <c r="J156" s="175"/>
      <c r="K156" s="175"/>
      <c r="L156" s="175"/>
      <c r="M156" s="176"/>
      <c r="N156" s="212"/>
      <c r="O156" s="212"/>
      <c r="P156" s="212"/>
    </row>
    <row r="157" spans="1:16" ht="13.5" thickBot="1">
      <c r="A157" s="169"/>
      <c r="B157" s="67" t="s">
        <v>99</v>
      </c>
      <c r="C157" s="67">
        <v>1</v>
      </c>
      <c r="D157" s="172"/>
      <c r="E157" s="172"/>
      <c r="F157" s="172"/>
      <c r="G157" s="172"/>
      <c r="H157" s="173"/>
      <c r="I157" s="223"/>
      <c r="J157" s="225"/>
      <c r="K157" s="225"/>
      <c r="L157" s="225"/>
      <c r="M157" s="176"/>
      <c r="N157" s="212"/>
      <c r="O157" s="212"/>
      <c r="P157" s="212"/>
    </row>
    <row r="158" spans="1:16" ht="24">
      <c r="A158" s="169"/>
      <c r="B158" s="192" t="s">
        <v>136</v>
      </c>
      <c r="C158" s="67">
        <v>2</v>
      </c>
      <c r="D158" s="177"/>
      <c r="E158" s="177"/>
      <c r="F158" s="177"/>
      <c r="G158" s="177"/>
      <c r="H158" s="221"/>
      <c r="I158" s="223"/>
      <c r="J158" s="210"/>
      <c r="K158" s="210"/>
      <c r="L158" s="210"/>
      <c r="M158" s="239"/>
      <c r="N158" s="212"/>
      <c r="O158" s="212"/>
      <c r="P158" s="212"/>
    </row>
    <row r="159" spans="1:16" ht="24">
      <c r="A159" s="169"/>
      <c r="B159" s="200" t="s">
        <v>102</v>
      </c>
      <c r="C159" s="67">
        <v>3</v>
      </c>
      <c r="D159" s="177"/>
      <c r="E159" s="177"/>
      <c r="F159" s="177"/>
      <c r="G159" s="177"/>
      <c r="H159" s="221"/>
      <c r="I159" s="223"/>
      <c r="J159" s="210"/>
      <c r="K159" s="210"/>
      <c r="L159" s="210"/>
      <c r="M159" s="239"/>
      <c r="N159" s="212"/>
      <c r="O159" s="212"/>
      <c r="P159" s="212"/>
    </row>
    <row r="160" spans="1:16" ht="36">
      <c r="A160" s="169"/>
      <c r="B160" s="200" t="s">
        <v>137</v>
      </c>
      <c r="C160" s="67">
        <v>4</v>
      </c>
      <c r="D160" s="177"/>
      <c r="E160" s="177"/>
      <c r="F160" s="177"/>
      <c r="G160" s="177"/>
      <c r="H160" s="221"/>
      <c r="I160" s="174"/>
      <c r="J160" s="175"/>
      <c r="K160" s="175"/>
      <c r="L160" s="175"/>
      <c r="M160" s="176"/>
      <c r="N160" s="212"/>
      <c r="O160" s="212"/>
      <c r="P160" s="212"/>
    </row>
    <row r="161" spans="1:16" ht="24">
      <c r="A161" s="164"/>
      <c r="B161" s="222"/>
      <c r="C161" s="224" t="s">
        <v>106</v>
      </c>
      <c r="D161" s="177"/>
      <c r="E161" s="177"/>
      <c r="F161" s="177"/>
      <c r="G161" s="177"/>
      <c r="H161" s="221"/>
      <c r="I161" s="174"/>
      <c r="J161" s="175"/>
      <c r="K161" s="175"/>
      <c r="L161" s="175"/>
      <c r="M161" s="176"/>
      <c r="N161" s="212"/>
      <c r="O161" s="212"/>
      <c r="P161" s="212"/>
    </row>
    <row r="162" spans="1:16" ht="12.75">
      <c r="A162" s="164"/>
      <c r="B162" s="171" t="s">
        <v>108</v>
      </c>
      <c r="C162" s="224"/>
      <c r="D162" s="177"/>
      <c r="E162" s="177"/>
      <c r="F162" s="177"/>
      <c r="G162" s="177"/>
      <c r="H162" s="221"/>
      <c r="I162" s="174"/>
      <c r="J162" s="175"/>
      <c r="K162" s="175"/>
      <c r="L162" s="175"/>
      <c r="M162" s="176"/>
      <c r="N162" s="212"/>
      <c r="O162" s="212"/>
      <c r="P162" s="212"/>
    </row>
    <row r="163" spans="1:16" ht="12.75">
      <c r="A163" s="164"/>
      <c r="B163" s="240" t="s">
        <v>101</v>
      </c>
      <c r="C163" s="224"/>
      <c r="D163" s="177"/>
      <c r="E163" s="177"/>
      <c r="F163" s="177"/>
      <c r="G163" s="177"/>
      <c r="H163" s="221"/>
      <c r="I163" s="223"/>
      <c r="J163" s="225"/>
      <c r="K163" s="225"/>
      <c r="L163" s="225"/>
      <c r="M163" s="176"/>
      <c r="N163" s="212"/>
      <c r="O163" s="212"/>
      <c r="P163" s="212"/>
    </row>
    <row r="164" spans="1:16" ht="12.75">
      <c r="A164" s="164"/>
      <c r="B164" s="240" t="s">
        <v>112</v>
      </c>
      <c r="C164" s="224"/>
      <c r="D164" s="177"/>
      <c r="E164" s="177"/>
      <c r="F164" s="177"/>
      <c r="G164" s="177"/>
      <c r="H164" s="221"/>
      <c r="I164" s="223"/>
      <c r="J164" s="225"/>
      <c r="K164" s="225"/>
      <c r="L164" s="225"/>
      <c r="M164" s="176"/>
      <c r="N164" s="212"/>
      <c r="O164" s="212"/>
      <c r="P164" s="212"/>
    </row>
    <row r="165" spans="1:16" ht="12.75">
      <c r="A165" s="164"/>
      <c r="B165" s="240" t="s">
        <v>103</v>
      </c>
      <c r="C165" s="224"/>
      <c r="D165" s="177"/>
      <c r="E165" s="177"/>
      <c r="F165" s="177"/>
      <c r="G165" s="177"/>
      <c r="H165" s="221"/>
      <c r="I165" s="223"/>
      <c r="J165" s="225"/>
      <c r="K165" s="225"/>
      <c r="L165" s="225"/>
      <c r="M165" s="66"/>
      <c r="N165" s="212"/>
      <c r="O165" s="212"/>
      <c r="P165" s="212"/>
    </row>
    <row r="166" spans="1:16" ht="12.75">
      <c r="A166" s="164"/>
      <c r="B166" s="222"/>
      <c r="C166" s="224"/>
      <c r="D166" s="177"/>
      <c r="E166" s="177"/>
      <c r="F166" s="177"/>
      <c r="G166" s="177"/>
      <c r="H166" s="221"/>
      <c r="I166" s="223"/>
      <c r="J166" s="241"/>
      <c r="K166" s="241"/>
      <c r="L166" s="241"/>
      <c r="M166" s="66"/>
      <c r="N166" s="212"/>
      <c r="O166" s="212"/>
      <c r="P166" s="212"/>
    </row>
    <row r="167" spans="1:16" ht="12.75">
      <c r="A167" s="164"/>
      <c r="B167" s="171" t="s">
        <v>20</v>
      </c>
      <c r="C167" s="224"/>
      <c r="D167" s="177"/>
      <c r="E167" s="177"/>
      <c r="F167" s="177"/>
      <c r="G167" s="177"/>
      <c r="H167" s="221"/>
      <c r="I167" s="223"/>
      <c r="J167" s="241"/>
      <c r="K167" s="241"/>
      <c r="L167" s="241"/>
      <c r="M167" s="66"/>
      <c r="N167" s="212"/>
      <c r="O167" s="212"/>
      <c r="P167" s="212"/>
    </row>
    <row r="168" spans="1:16" ht="12.75">
      <c r="A168" s="73">
        <v>1</v>
      </c>
      <c r="B168" s="67" t="s">
        <v>138</v>
      </c>
      <c r="C168" s="242"/>
      <c r="D168" s="177"/>
      <c r="E168" s="177"/>
      <c r="F168" s="177"/>
      <c r="G168" s="177"/>
      <c r="H168" s="221"/>
      <c r="I168" s="223"/>
      <c r="J168" s="225"/>
      <c r="K168" s="225"/>
      <c r="L168" s="225"/>
      <c r="M168" s="66"/>
      <c r="N168" s="212"/>
      <c r="O168" s="212"/>
      <c r="P168" s="212"/>
    </row>
    <row r="169" spans="1:16" ht="12.75">
      <c r="A169" s="73">
        <v>2</v>
      </c>
      <c r="B169" s="67" t="s">
        <v>139</v>
      </c>
      <c r="C169" s="242"/>
      <c r="D169" s="177"/>
      <c r="E169" s="177"/>
      <c r="F169" s="177"/>
      <c r="G169" s="177"/>
      <c r="H169" s="221"/>
      <c r="I169" s="223"/>
      <c r="J169" s="225"/>
      <c r="K169" s="225"/>
      <c r="L169" s="225"/>
      <c r="M169" s="66"/>
      <c r="N169" s="212"/>
      <c r="O169" s="212"/>
      <c r="P169" s="212"/>
    </row>
    <row r="170" spans="1:16" ht="12.75">
      <c r="A170" s="73">
        <v>3</v>
      </c>
      <c r="B170" s="67" t="s">
        <v>140</v>
      </c>
      <c r="C170" s="242"/>
      <c r="D170" s="177"/>
      <c r="E170" s="177"/>
      <c r="F170" s="177"/>
      <c r="G170" s="177"/>
      <c r="H170" s="221"/>
      <c r="I170" s="223"/>
      <c r="J170" s="225"/>
      <c r="K170" s="225"/>
      <c r="L170" s="225"/>
      <c r="M170" s="66"/>
      <c r="N170" s="212"/>
      <c r="O170" s="212"/>
      <c r="P170" s="212"/>
    </row>
    <row r="171" spans="1:16" ht="12.75">
      <c r="A171" s="73">
        <v>4</v>
      </c>
      <c r="B171" s="67" t="s">
        <v>141</v>
      </c>
      <c r="C171" s="242"/>
      <c r="D171" s="177"/>
      <c r="E171" s="177"/>
      <c r="F171" s="177"/>
      <c r="G171" s="177"/>
      <c r="H171" s="221"/>
      <c r="I171" s="223"/>
      <c r="J171" s="225"/>
      <c r="K171" s="225"/>
      <c r="L171" s="225"/>
      <c r="M171" s="66"/>
      <c r="N171" s="212"/>
      <c r="O171" s="212"/>
      <c r="P171" s="212"/>
    </row>
    <row r="172" spans="1:16" ht="12.75">
      <c r="A172" s="73">
        <v>1</v>
      </c>
      <c r="B172" s="67" t="s">
        <v>95</v>
      </c>
      <c r="C172" s="242"/>
      <c r="J172" s="243"/>
      <c r="K172" s="243"/>
      <c r="L172" s="243"/>
      <c r="M172" s="211"/>
      <c r="N172" s="212"/>
      <c r="O172" s="212"/>
      <c r="P172" s="212"/>
    </row>
    <row r="173" spans="1:16" ht="12.75">
      <c r="A173" s="73">
        <v>2</v>
      </c>
      <c r="B173" s="67" t="s">
        <v>96</v>
      </c>
      <c r="C173" s="242"/>
      <c r="J173" s="243"/>
      <c r="K173" s="243"/>
      <c r="L173" s="243"/>
      <c r="M173" s="211"/>
      <c r="N173" s="212"/>
      <c r="O173" s="212"/>
      <c r="P173" s="212"/>
    </row>
    <row r="174" spans="1:16" ht="12.75">
      <c r="A174" s="73">
        <v>3</v>
      </c>
      <c r="B174" s="67" t="s">
        <v>97</v>
      </c>
      <c r="C174" s="242"/>
      <c r="J174" s="243"/>
      <c r="K174" s="243"/>
      <c r="L174" s="243"/>
      <c r="M174" s="211"/>
      <c r="N174" s="212"/>
      <c r="O174" s="212"/>
      <c r="P174" s="212"/>
    </row>
    <row r="175" spans="1:16" ht="12.75">
      <c r="A175" s="73">
        <v>4</v>
      </c>
      <c r="B175" s="67" t="s">
        <v>98</v>
      </c>
      <c r="C175" s="242"/>
      <c r="J175" s="243"/>
      <c r="K175" s="243"/>
      <c r="L175" s="243"/>
      <c r="M175" s="211"/>
      <c r="N175" s="212"/>
      <c r="O175" s="212"/>
      <c r="P175" s="212"/>
    </row>
    <row r="176" spans="1:16" ht="12.75">
      <c r="A176" s="73">
        <v>1</v>
      </c>
      <c r="B176" s="67" t="s">
        <v>142</v>
      </c>
      <c r="C176" s="242"/>
      <c r="J176" s="243"/>
      <c r="K176" s="243"/>
      <c r="L176" s="243"/>
      <c r="M176" s="211"/>
      <c r="N176" s="212"/>
      <c r="O176" s="212"/>
      <c r="P176" s="212"/>
    </row>
    <row r="177" spans="1:16" ht="12.75">
      <c r="A177" s="73">
        <v>2</v>
      </c>
      <c r="B177" s="67" t="s">
        <v>143</v>
      </c>
      <c r="C177" s="242"/>
      <c r="J177" s="243"/>
      <c r="K177" s="243"/>
      <c r="L177" s="243"/>
      <c r="M177" s="211"/>
      <c r="N177" s="212"/>
      <c r="O177" s="212"/>
      <c r="P177" s="212"/>
    </row>
    <row r="178" spans="1:16" ht="12.75">
      <c r="A178" s="73">
        <v>3</v>
      </c>
      <c r="B178" s="67" t="s">
        <v>144</v>
      </c>
      <c r="C178" s="242"/>
      <c r="J178" s="243"/>
      <c r="K178" s="243"/>
      <c r="L178" s="243"/>
      <c r="M178" s="211"/>
      <c r="N178" s="212"/>
      <c r="O178" s="212"/>
      <c r="P178" s="212"/>
    </row>
    <row r="179" spans="1:16" ht="12.75">
      <c r="A179" s="73">
        <v>4</v>
      </c>
      <c r="B179" s="67" t="s">
        <v>145</v>
      </c>
      <c r="C179" s="242"/>
      <c r="J179" s="243"/>
      <c r="K179" s="243"/>
      <c r="L179" s="243"/>
      <c r="M179" s="211"/>
      <c r="N179" s="212"/>
      <c r="O179" s="212"/>
      <c r="P179" s="212"/>
    </row>
    <row r="180" spans="1:16" ht="12.75">
      <c r="A180" s="205" t="s">
        <v>106</v>
      </c>
      <c r="J180" s="243"/>
      <c r="K180" s="243"/>
      <c r="L180" s="243"/>
      <c r="M180" s="211"/>
      <c r="N180" s="212"/>
      <c r="O180" s="212"/>
      <c r="P180" s="212"/>
    </row>
    <row r="181" spans="10:16" ht="12.75">
      <c r="J181" s="243"/>
      <c r="K181" s="243"/>
      <c r="L181" s="243"/>
      <c r="M181" s="211"/>
      <c r="N181" s="212"/>
      <c r="O181" s="212"/>
      <c r="P181" s="212"/>
    </row>
    <row r="182" spans="10:16" ht="12.75">
      <c r="J182" s="243"/>
      <c r="K182" s="243"/>
      <c r="L182" s="243"/>
      <c r="M182" s="211"/>
      <c r="N182" s="212"/>
      <c r="O182" s="212"/>
      <c r="P182" s="212"/>
    </row>
    <row r="183" spans="10:16" ht="12.75">
      <c r="J183" s="243"/>
      <c r="K183" s="243"/>
      <c r="L183" s="243"/>
      <c r="M183" s="211"/>
      <c r="N183" s="212"/>
      <c r="O183" s="212"/>
      <c r="P183" s="212"/>
    </row>
    <row r="184" spans="10:16" ht="12.75">
      <c r="J184" s="243"/>
      <c r="K184" s="243"/>
      <c r="L184" s="243"/>
      <c r="M184" s="211"/>
      <c r="N184" s="212"/>
      <c r="O184" s="212"/>
      <c r="P184" s="212"/>
    </row>
    <row r="185" spans="10:16" ht="12.75">
      <c r="J185" s="243"/>
      <c r="K185" s="243"/>
      <c r="L185" s="243"/>
      <c r="M185" s="211"/>
      <c r="N185" s="212"/>
      <c r="O185" s="212"/>
      <c r="P185" s="212"/>
    </row>
    <row r="186" spans="10:16" ht="12.75">
      <c r="J186" s="243"/>
      <c r="K186" s="243"/>
      <c r="L186" s="243"/>
      <c r="M186" s="211"/>
      <c r="N186" s="212"/>
      <c r="O186" s="212"/>
      <c r="P186" s="212"/>
    </row>
    <row r="187" spans="10:16" ht="12.75">
      <c r="J187" s="243"/>
      <c r="K187" s="243"/>
      <c r="L187" s="243"/>
      <c r="M187" s="211"/>
      <c r="N187" s="212"/>
      <c r="O187" s="212"/>
      <c r="P187" s="212"/>
    </row>
    <row r="188" spans="10:16" ht="12.75">
      <c r="J188" s="243"/>
      <c r="K188" s="243"/>
      <c r="L188" s="243"/>
      <c r="M188" s="211"/>
      <c r="N188" s="212"/>
      <c r="O188" s="212"/>
      <c r="P188" s="212"/>
    </row>
    <row r="189" spans="10:16" ht="12.75">
      <c r="J189" s="243"/>
      <c r="K189" s="243"/>
      <c r="L189" s="243"/>
      <c r="M189" s="211"/>
      <c r="N189" s="212"/>
      <c r="O189" s="212"/>
      <c r="P189" s="212"/>
    </row>
    <row r="190" spans="10:16" ht="12.75">
      <c r="J190" s="243"/>
      <c r="K190" s="243"/>
      <c r="L190" s="243"/>
      <c r="M190" s="211"/>
      <c r="N190" s="212"/>
      <c r="O190" s="212"/>
      <c r="P190" s="212"/>
    </row>
    <row r="191" spans="10:16" ht="12.75">
      <c r="J191" s="243"/>
      <c r="K191" s="243"/>
      <c r="L191" s="243"/>
      <c r="M191" s="211"/>
      <c r="N191" s="212"/>
      <c r="O191" s="212"/>
      <c r="P191" s="212"/>
    </row>
    <row r="192" spans="10:16" ht="12.75">
      <c r="J192" s="243"/>
      <c r="K192" s="243"/>
      <c r="L192" s="243"/>
      <c r="M192" s="211"/>
      <c r="N192" s="212"/>
      <c r="O192" s="212"/>
      <c r="P192" s="212"/>
    </row>
    <row r="193" spans="10:16" ht="12.75">
      <c r="J193" s="243"/>
      <c r="K193" s="243"/>
      <c r="L193" s="243"/>
      <c r="M193" s="211"/>
      <c r="N193" s="212"/>
      <c r="O193" s="212"/>
      <c r="P193" s="212"/>
    </row>
    <row r="194" spans="10:16" ht="12.75">
      <c r="J194" s="243"/>
      <c r="K194" s="243"/>
      <c r="L194" s="243"/>
      <c r="M194" s="211"/>
      <c r="N194" s="212"/>
      <c r="O194" s="212"/>
      <c r="P194" s="212"/>
    </row>
    <row r="195" spans="10:16" ht="12.75">
      <c r="J195" s="243"/>
      <c r="K195" s="243"/>
      <c r="L195" s="243"/>
      <c r="M195" s="211"/>
      <c r="N195" s="212"/>
      <c r="O195" s="212"/>
      <c r="P195" s="212"/>
    </row>
    <row r="196" spans="10:16" ht="12.75">
      <c r="J196" s="243"/>
      <c r="K196" s="243"/>
      <c r="L196" s="243"/>
      <c r="M196" s="211"/>
      <c r="N196" s="212"/>
      <c r="O196" s="212"/>
      <c r="P196" s="212"/>
    </row>
    <row r="197" spans="10:16" ht="12.75">
      <c r="J197" s="243"/>
      <c r="K197" s="243"/>
      <c r="L197" s="243"/>
      <c r="M197" s="211"/>
      <c r="N197" s="212"/>
      <c r="O197" s="212"/>
      <c r="P197" s="212"/>
    </row>
    <row r="198" spans="10:16" ht="12.75">
      <c r="J198" s="243"/>
      <c r="K198" s="243"/>
      <c r="L198" s="243"/>
      <c r="M198" s="211"/>
      <c r="N198" s="212"/>
      <c r="O198" s="212"/>
      <c r="P198" s="212"/>
    </row>
    <row r="199" spans="10:16" ht="12.75">
      <c r="J199" s="243"/>
      <c r="K199" s="243"/>
      <c r="L199" s="243"/>
      <c r="M199" s="211"/>
      <c r="N199" s="212"/>
      <c r="O199" s="212"/>
      <c r="P199" s="212"/>
    </row>
    <row r="200" spans="10:16" ht="12.75">
      <c r="J200" s="243"/>
      <c r="K200" s="243"/>
      <c r="L200" s="243"/>
      <c r="M200" s="211"/>
      <c r="N200" s="212"/>
      <c r="O200" s="212"/>
      <c r="P200" s="212"/>
    </row>
    <row r="201" spans="10:16" ht="12.75">
      <c r="J201" s="243"/>
      <c r="K201" s="243"/>
      <c r="L201" s="243"/>
      <c r="M201" s="211"/>
      <c r="N201" s="212"/>
      <c r="O201" s="212"/>
      <c r="P201" s="212"/>
    </row>
    <row r="202" spans="10:16" ht="12.75">
      <c r="J202" s="243"/>
      <c r="K202" s="243"/>
      <c r="L202" s="243"/>
      <c r="M202" s="211"/>
      <c r="N202" s="212"/>
      <c r="O202" s="212"/>
      <c r="P202" s="212"/>
    </row>
    <row r="203" spans="10:16" ht="12.75">
      <c r="J203" s="243"/>
      <c r="K203" s="243"/>
      <c r="L203" s="243"/>
      <c r="M203" s="211"/>
      <c r="N203" s="212"/>
      <c r="O203" s="212"/>
      <c r="P203" s="212"/>
    </row>
    <row r="204" spans="10:16" ht="12.75">
      <c r="J204" s="243"/>
      <c r="K204" s="243"/>
      <c r="L204" s="243"/>
      <c r="M204" s="211"/>
      <c r="N204" s="212"/>
      <c r="O204" s="212"/>
      <c r="P204" s="212"/>
    </row>
    <row r="205" spans="10:16" ht="12.75">
      <c r="J205" s="243"/>
      <c r="K205" s="243"/>
      <c r="L205" s="243"/>
      <c r="M205" s="211"/>
      <c r="N205" s="212"/>
      <c r="O205" s="212"/>
      <c r="P205" s="212"/>
    </row>
    <row r="206" spans="10:16" ht="12.75">
      <c r="J206" s="243"/>
      <c r="K206" s="243"/>
      <c r="L206" s="243"/>
      <c r="M206" s="211"/>
      <c r="N206" s="212"/>
      <c r="O206" s="212"/>
      <c r="P206" s="212"/>
    </row>
    <row r="207" spans="10:16" ht="12.75">
      <c r="J207" s="243"/>
      <c r="K207" s="243"/>
      <c r="L207" s="243"/>
      <c r="M207" s="211"/>
      <c r="N207" s="212"/>
      <c r="O207" s="212"/>
      <c r="P207" s="212"/>
    </row>
    <row r="208" spans="10:16" ht="12.75">
      <c r="J208" s="243"/>
      <c r="K208" s="243"/>
      <c r="L208" s="243"/>
      <c r="M208" s="211"/>
      <c r="N208" s="212"/>
      <c r="O208" s="212"/>
      <c r="P208" s="212"/>
    </row>
    <row r="209" spans="10:16" ht="12.75">
      <c r="J209" s="243"/>
      <c r="K209" s="243"/>
      <c r="L209" s="243"/>
      <c r="M209" s="211"/>
      <c r="N209" s="212"/>
      <c r="O209" s="212"/>
      <c r="P209" s="212"/>
    </row>
    <row r="210" spans="10:16" ht="12.75">
      <c r="J210" s="243"/>
      <c r="K210" s="243"/>
      <c r="L210" s="243"/>
      <c r="M210" s="211"/>
      <c r="N210" s="212"/>
      <c r="O210" s="212"/>
      <c r="P210" s="212"/>
    </row>
    <row r="211" spans="10:16" ht="12.75">
      <c r="J211" s="243"/>
      <c r="K211" s="243"/>
      <c r="L211" s="243"/>
      <c r="M211" s="211"/>
      <c r="N211" s="212"/>
      <c r="O211" s="212"/>
      <c r="P211" s="212"/>
    </row>
    <row r="212" spans="10:16" ht="12.75">
      <c r="J212" s="243"/>
      <c r="K212" s="243"/>
      <c r="L212" s="243"/>
      <c r="M212" s="211"/>
      <c r="N212" s="212"/>
      <c r="O212" s="212"/>
      <c r="P212" s="212"/>
    </row>
    <row r="213" spans="10:16" ht="12.75">
      <c r="J213" s="243"/>
      <c r="K213" s="243"/>
      <c r="L213" s="243"/>
      <c r="M213" s="211"/>
      <c r="N213" s="212"/>
      <c r="O213" s="212"/>
      <c r="P213" s="212"/>
    </row>
    <row r="214" spans="10:16" ht="12.75">
      <c r="J214" s="243"/>
      <c r="K214" s="243"/>
      <c r="L214" s="243"/>
      <c r="M214" s="211"/>
      <c r="N214" s="212"/>
      <c r="O214" s="212"/>
      <c r="P214" s="212"/>
    </row>
    <row r="215" spans="10:16" ht="12.75">
      <c r="J215" s="243"/>
      <c r="K215" s="243"/>
      <c r="L215" s="243"/>
      <c r="M215" s="211"/>
      <c r="N215" s="212"/>
      <c r="O215" s="212"/>
      <c r="P215" s="212"/>
    </row>
    <row r="216" spans="10:16" ht="12.75">
      <c r="J216" s="243"/>
      <c r="K216" s="243"/>
      <c r="L216" s="243"/>
      <c r="M216" s="211"/>
      <c r="N216" s="212"/>
      <c r="O216" s="212"/>
      <c r="P216" s="212"/>
    </row>
    <row r="217" spans="10:16" ht="12.75">
      <c r="J217" s="243"/>
      <c r="K217" s="243"/>
      <c r="L217" s="243"/>
      <c r="M217" s="211"/>
      <c r="N217" s="212"/>
      <c r="O217" s="212"/>
      <c r="P217" s="212"/>
    </row>
    <row r="218" spans="10:16" ht="12.75">
      <c r="J218" s="243"/>
      <c r="K218" s="243"/>
      <c r="L218" s="243"/>
      <c r="M218" s="211"/>
      <c r="N218" s="212"/>
      <c r="O218" s="212"/>
      <c r="P218" s="212"/>
    </row>
    <row r="219" spans="10:16" ht="12.75">
      <c r="J219" s="243"/>
      <c r="K219" s="243"/>
      <c r="L219" s="243"/>
      <c r="M219" s="211"/>
      <c r="N219" s="212"/>
      <c r="O219" s="212"/>
      <c r="P219" s="212"/>
    </row>
    <row r="220" spans="10:16" ht="12.75">
      <c r="J220" s="243"/>
      <c r="K220" s="243"/>
      <c r="L220" s="243"/>
      <c r="M220" s="211"/>
      <c r="N220" s="212"/>
      <c r="O220" s="212"/>
      <c r="P220" s="212"/>
    </row>
    <row r="221" spans="10:16" ht="12.75">
      <c r="J221" s="243"/>
      <c r="K221" s="243"/>
      <c r="L221" s="243"/>
      <c r="M221" s="211"/>
      <c r="N221" s="212"/>
      <c r="O221" s="212"/>
      <c r="P221" s="212"/>
    </row>
    <row r="222" spans="10:16" ht="12.75">
      <c r="J222" s="243"/>
      <c r="K222" s="243"/>
      <c r="L222" s="243"/>
      <c r="M222" s="211"/>
      <c r="N222" s="212"/>
      <c r="O222" s="212"/>
      <c r="P222" s="212"/>
    </row>
    <row r="223" spans="10:16" ht="12.75">
      <c r="J223" s="243"/>
      <c r="K223" s="243"/>
      <c r="L223" s="243"/>
      <c r="M223" s="211"/>
      <c r="N223" s="212"/>
      <c r="O223" s="212"/>
      <c r="P223" s="212"/>
    </row>
    <row r="224" spans="10:16" ht="12.75">
      <c r="J224" s="243"/>
      <c r="K224" s="243"/>
      <c r="L224" s="243"/>
      <c r="M224" s="211"/>
      <c r="N224" s="212"/>
      <c r="O224" s="212"/>
      <c r="P224" s="212"/>
    </row>
    <row r="225" spans="10:16" ht="12.75">
      <c r="J225" s="243"/>
      <c r="K225" s="243"/>
      <c r="L225" s="243"/>
      <c r="M225" s="211"/>
      <c r="N225" s="212"/>
      <c r="O225" s="212"/>
      <c r="P225" s="212"/>
    </row>
    <row r="226" spans="10:16" ht="12.75">
      <c r="J226" s="243"/>
      <c r="K226" s="243"/>
      <c r="L226" s="243"/>
      <c r="M226" s="211"/>
      <c r="N226" s="212"/>
      <c r="O226" s="212"/>
      <c r="P226" s="212"/>
    </row>
    <row r="227" spans="10:16" ht="12.75">
      <c r="J227" s="243"/>
      <c r="K227" s="243"/>
      <c r="L227" s="243"/>
      <c r="M227" s="211"/>
      <c r="N227" s="212"/>
      <c r="O227" s="212"/>
      <c r="P227" s="212"/>
    </row>
    <row r="228" spans="10:16" ht="12.75">
      <c r="J228" s="243"/>
      <c r="K228" s="243"/>
      <c r="L228" s="243"/>
      <c r="M228" s="211"/>
      <c r="N228" s="212"/>
      <c r="O228" s="212"/>
      <c r="P228" s="212"/>
    </row>
    <row r="229" spans="10:16" ht="12.75">
      <c r="J229" s="243"/>
      <c r="K229" s="243"/>
      <c r="L229" s="243"/>
      <c r="M229" s="211"/>
      <c r="N229" s="212"/>
      <c r="O229" s="212"/>
      <c r="P229" s="212"/>
    </row>
    <row r="230" spans="10:16" ht="12.75">
      <c r="J230" s="243"/>
      <c r="K230" s="243"/>
      <c r="L230" s="243"/>
      <c r="M230" s="211"/>
      <c r="N230" s="212"/>
      <c r="O230" s="212"/>
      <c r="P230" s="212"/>
    </row>
    <row r="231" spans="10:16" ht="12.75">
      <c r="J231" s="243"/>
      <c r="K231" s="243"/>
      <c r="L231" s="243"/>
      <c r="M231" s="211"/>
      <c r="N231" s="212"/>
      <c r="O231" s="212"/>
      <c r="P231" s="212"/>
    </row>
    <row r="232" spans="10:16" ht="12.75">
      <c r="J232" s="243"/>
      <c r="K232" s="243"/>
      <c r="L232" s="243"/>
      <c r="M232" s="211"/>
      <c r="N232" s="212"/>
      <c r="O232" s="212"/>
      <c r="P232" s="212"/>
    </row>
    <row r="233" spans="10:16" ht="12.75">
      <c r="J233" s="243"/>
      <c r="K233" s="243"/>
      <c r="L233" s="243"/>
      <c r="M233" s="211"/>
      <c r="N233" s="212"/>
      <c r="O233" s="212"/>
      <c r="P233" s="212"/>
    </row>
    <row r="234" spans="10:16" ht="12.75">
      <c r="J234" s="243"/>
      <c r="K234" s="243"/>
      <c r="L234" s="243"/>
      <c r="M234" s="211"/>
      <c r="N234" s="212"/>
      <c r="O234" s="212"/>
      <c r="P234" s="212"/>
    </row>
    <row r="235" spans="10:16" ht="12.75">
      <c r="J235" s="243"/>
      <c r="K235" s="243"/>
      <c r="L235" s="243"/>
      <c r="M235" s="211"/>
      <c r="N235" s="212"/>
      <c r="O235" s="212"/>
      <c r="P235" s="212"/>
    </row>
    <row r="236" spans="10:16" ht="12.75">
      <c r="J236" s="243"/>
      <c r="K236" s="243"/>
      <c r="L236" s="243"/>
      <c r="M236" s="211"/>
      <c r="N236" s="212"/>
      <c r="O236" s="212"/>
      <c r="P236" s="212"/>
    </row>
    <row r="237" spans="10:16" ht="12.75">
      <c r="J237" s="243"/>
      <c r="K237" s="243"/>
      <c r="L237" s="243"/>
      <c r="M237" s="211"/>
      <c r="N237" s="212"/>
      <c r="O237" s="212"/>
      <c r="P237" s="212"/>
    </row>
    <row r="238" spans="10:16" ht="12.75">
      <c r="J238" s="243"/>
      <c r="K238" s="243"/>
      <c r="L238" s="243"/>
      <c r="M238" s="211"/>
      <c r="N238" s="212"/>
      <c r="O238" s="212"/>
      <c r="P238" s="212"/>
    </row>
    <row r="239" spans="10:16" ht="12.75">
      <c r="J239" s="243"/>
      <c r="K239" s="243"/>
      <c r="L239" s="243"/>
      <c r="M239" s="211"/>
      <c r="N239" s="212"/>
      <c r="O239" s="212"/>
      <c r="P239" s="212"/>
    </row>
    <row r="240" spans="10:16" ht="12.75">
      <c r="J240" s="243"/>
      <c r="K240" s="243"/>
      <c r="L240" s="243"/>
      <c r="M240" s="211"/>
      <c r="N240" s="212"/>
      <c r="O240" s="212"/>
      <c r="P240" s="212"/>
    </row>
    <row r="241" spans="10:16" ht="12.75">
      <c r="J241" s="243"/>
      <c r="K241" s="243"/>
      <c r="L241" s="243"/>
      <c r="M241" s="211"/>
      <c r="N241" s="212"/>
      <c r="O241" s="212"/>
      <c r="P241" s="212"/>
    </row>
    <row r="242" spans="10:16" ht="12.75">
      <c r="J242" s="243"/>
      <c r="K242" s="243"/>
      <c r="L242" s="243"/>
      <c r="M242" s="211"/>
      <c r="N242" s="212"/>
      <c r="O242" s="212"/>
      <c r="P242" s="212"/>
    </row>
    <row r="243" spans="10:16" ht="12.75">
      <c r="J243" s="243"/>
      <c r="K243" s="243"/>
      <c r="L243" s="243"/>
      <c r="M243" s="211"/>
      <c r="N243" s="212"/>
      <c r="O243" s="212"/>
      <c r="P243" s="212"/>
    </row>
    <row r="244" spans="10:16" ht="12.75">
      <c r="J244" s="243"/>
      <c r="K244" s="243"/>
      <c r="L244" s="243"/>
      <c r="M244" s="211"/>
      <c r="N244" s="212"/>
      <c r="O244" s="212"/>
      <c r="P244" s="212"/>
    </row>
    <row r="245" spans="10:16" ht="12.75">
      <c r="J245" s="243"/>
      <c r="K245" s="243"/>
      <c r="L245" s="243"/>
      <c r="M245" s="211"/>
      <c r="N245" s="212"/>
      <c r="O245" s="212"/>
      <c r="P245" s="212"/>
    </row>
    <row r="246" spans="10:16" ht="12.75">
      <c r="J246" s="243"/>
      <c r="K246" s="243"/>
      <c r="L246" s="243"/>
      <c r="M246" s="211"/>
      <c r="N246" s="212"/>
      <c r="O246" s="212"/>
      <c r="P246" s="212"/>
    </row>
    <row r="247" spans="10:16" ht="12.75">
      <c r="J247" s="243"/>
      <c r="K247" s="243"/>
      <c r="L247" s="243"/>
      <c r="M247" s="211"/>
      <c r="N247" s="212"/>
      <c r="O247" s="212"/>
      <c r="P247" s="212"/>
    </row>
    <row r="248" spans="10:16" ht="12.75">
      <c r="J248" s="243"/>
      <c r="K248" s="243"/>
      <c r="L248" s="243"/>
      <c r="M248" s="211"/>
      <c r="N248" s="212"/>
      <c r="O248" s="212"/>
      <c r="P248" s="212"/>
    </row>
    <row r="249" spans="10:16" ht="12.75">
      <c r="J249" s="243"/>
      <c r="K249" s="243"/>
      <c r="L249" s="243"/>
      <c r="M249" s="211"/>
      <c r="N249" s="212"/>
      <c r="O249" s="212"/>
      <c r="P249" s="212"/>
    </row>
    <row r="250" spans="10:16" ht="12.75">
      <c r="J250" s="243"/>
      <c r="K250" s="243"/>
      <c r="L250" s="243"/>
      <c r="M250" s="211"/>
      <c r="N250" s="212"/>
      <c r="O250" s="212"/>
      <c r="P250" s="212"/>
    </row>
    <row r="251" spans="10:16" ht="12.75">
      <c r="J251" s="243"/>
      <c r="K251" s="243"/>
      <c r="L251" s="243"/>
      <c r="M251" s="211"/>
      <c r="N251" s="212"/>
      <c r="O251" s="212"/>
      <c r="P251" s="212"/>
    </row>
    <row r="252" spans="10:16" ht="12.75">
      <c r="J252" s="243"/>
      <c r="K252" s="243"/>
      <c r="L252" s="243"/>
      <c r="M252" s="211"/>
      <c r="N252" s="212"/>
      <c r="O252" s="212"/>
      <c r="P252" s="212"/>
    </row>
    <row r="253" spans="10:16" ht="12.75">
      <c r="J253" s="243"/>
      <c r="K253" s="243"/>
      <c r="L253" s="243"/>
      <c r="M253" s="211"/>
      <c r="N253" s="212"/>
      <c r="O253" s="212"/>
      <c r="P253" s="212"/>
    </row>
    <row r="254" spans="10:16" ht="12.75">
      <c r="J254" s="243"/>
      <c r="K254" s="243"/>
      <c r="L254" s="243"/>
      <c r="M254" s="211"/>
      <c r="N254" s="212"/>
      <c r="O254" s="212"/>
      <c r="P254" s="212"/>
    </row>
    <row r="255" spans="10:16" ht="12.75">
      <c r="J255" s="243"/>
      <c r="K255" s="243"/>
      <c r="L255" s="243"/>
      <c r="M255" s="211"/>
      <c r="N255" s="212"/>
      <c r="O255" s="212"/>
      <c r="P255" s="212"/>
    </row>
    <row r="256" spans="10:16" ht="12.75">
      <c r="J256" s="243"/>
      <c r="K256" s="243"/>
      <c r="L256" s="243"/>
      <c r="M256" s="211"/>
      <c r="N256" s="212"/>
      <c r="O256" s="212"/>
      <c r="P256" s="212"/>
    </row>
    <row r="257" spans="10:16" ht="12.75">
      <c r="J257" s="243"/>
      <c r="K257" s="243"/>
      <c r="L257" s="243"/>
      <c r="M257" s="211"/>
      <c r="N257" s="212"/>
      <c r="O257" s="212"/>
      <c r="P257" s="212"/>
    </row>
    <row r="258" spans="10:16" ht="12.75">
      <c r="J258" s="243"/>
      <c r="K258" s="243"/>
      <c r="L258" s="243"/>
      <c r="M258" s="211"/>
      <c r="N258" s="212"/>
      <c r="O258" s="212"/>
      <c r="P258" s="212"/>
    </row>
    <row r="259" spans="10:16" ht="12.75">
      <c r="J259" s="243"/>
      <c r="K259" s="243"/>
      <c r="L259" s="243"/>
      <c r="M259" s="211"/>
      <c r="N259" s="212"/>
      <c r="O259" s="212"/>
      <c r="P259" s="212"/>
    </row>
    <row r="260" spans="10:16" ht="12.75">
      <c r="J260" s="243"/>
      <c r="K260" s="243"/>
      <c r="L260" s="243"/>
      <c r="M260" s="211"/>
      <c r="N260" s="212"/>
      <c r="O260" s="212"/>
      <c r="P260" s="212"/>
    </row>
    <row r="261" spans="10:16" ht="12.75">
      <c r="J261" s="243"/>
      <c r="K261" s="243"/>
      <c r="L261" s="243"/>
      <c r="M261" s="211"/>
      <c r="N261" s="212"/>
      <c r="O261" s="212"/>
      <c r="P261" s="212"/>
    </row>
    <row r="262" spans="10:16" ht="12.75">
      <c r="J262" s="243"/>
      <c r="K262" s="243"/>
      <c r="L262" s="243"/>
      <c r="M262" s="211"/>
      <c r="N262" s="212"/>
      <c r="O262" s="212"/>
      <c r="P262" s="212"/>
    </row>
    <row r="263" spans="10:16" ht="12.75">
      <c r="J263" s="243"/>
      <c r="K263" s="243"/>
      <c r="L263" s="243"/>
      <c r="M263" s="211"/>
      <c r="N263" s="212"/>
      <c r="O263" s="212"/>
      <c r="P263" s="212"/>
    </row>
    <row r="264" spans="10:16" ht="12.75">
      <c r="J264" s="243"/>
      <c r="K264" s="243"/>
      <c r="L264" s="243"/>
      <c r="M264" s="211"/>
      <c r="N264" s="212"/>
      <c r="O264" s="212"/>
      <c r="P264" s="212"/>
    </row>
    <row r="265" spans="10:16" ht="12.75">
      <c r="J265" s="243"/>
      <c r="K265" s="243"/>
      <c r="L265" s="243"/>
      <c r="M265" s="211"/>
      <c r="N265" s="212"/>
      <c r="O265" s="212"/>
      <c r="P265" s="212"/>
    </row>
    <row r="266" spans="10:16" ht="12.75">
      <c r="J266" s="243"/>
      <c r="K266" s="243"/>
      <c r="L266" s="243"/>
      <c r="M266" s="211"/>
      <c r="N266" s="212"/>
      <c r="O266" s="212"/>
      <c r="P266" s="212"/>
    </row>
    <row r="267" spans="10:16" ht="12.75">
      <c r="J267" s="243"/>
      <c r="K267" s="243"/>
      <c r="L267" s="243"/>
      <c r="M267" s="211"/>
      <c r="N267" s="212"/>
      <c r="O267" s="212"/>
      <c r="P267" s="212"/>
    </row>
    <row r="268" spans="10:13" ht="12.75">
      <c r="J268" s="243"/>
      <c r="K268" s="243"/>
      <c r="L268" s="243"/>
      <c r="M268" s="211"/>
    </row>
    <row r="269" spans="10:13" ht="12.75">
      <c r="J269" s="243"/>
      <c r="K269" s="243"/>
      <c r="L269" s="243"/>
      <c r="M269" s="211"/>
    </row>
    <row r="270" spans="10:13" ht="12.75">
      <c r="J270" s="243"/>
      <c r="K270" s="243"/>
      <c r="L270" s="243"/>
      <c r="M270" s="211"/>
    </row>
    <row r="271" spans="10:13" ht="12.75">
      <c r="J271" s="243"/>
      <c r="K271" s="243"/>
      <c r="L271" s="243"/>
      <c r="M271" s="211"/>
    </row>
    <row r="272" spans="10:13" ht="12.75">
      <c r="J272" s="243"/>
      <c r="K272" s="243"/>
      <c r="L272" s="243"/>
      <c r="M272" s="211"/>
    </row>
    <row r="273" spans="10:13" ht="12.75">
      <c r="J273" s="243"/>
      <c r="K273" s="243"/>
      <c r="L273" s="243"/>
      <c r="M273" s="211"/>
    </row>
    <row r="274" spans="10:13" ht="12.75">
      <c r="J274" s="243"/>
      <c r="K274" s="243"/>
      <c r="L274" s="243"/>
      <c r="M274" s="211"/>
    </row>
    <row r="275" spans="10:13" ht="12.75">
      <c r="J275" s="243"/>
      <c r="K275" s="243"/>
      <c r="L275" s="243"/>
      <c r="M275" s="211"/>
    </row>
    <row r="276" spans="10:13" ht="12.75">
      <c r="J276" s="243"/>
      <c r="K276" s="243"/>
      <c r="L276" s="243"/>
      <c r="M276" s="211"/>
    </row>
  </sheetData>
  <sheetProtection/>
  <mergeCells count="26">
    <mergeCell ref="C10:C11"/>
    <mergeCell ref="D10:D11"/>
    <mergeCell ref="E10:E11"/>
    <mergeCell ref="F10:F11"/>
    <mergeCell ref="A4:C4"/>
    <mergeCell ref="D4:M4"/>
    <mergeCell ref="A7:F7"/>
    <mergeCell ref="G7:M7"/>
    <mergeCell ref="M9:P9"/>
    <mergeCell ref="J118:M118"/>
    <mergeCell ref="A133:I133"/>
    <mergeCell ref="G10:G11"/>
    <mergeCell ref="H10:H11"/>
    <mergeCell ref="I10:I11"/>
    <mergeCell ref="J10:J11"/>
    <mergeCell ref="K10:K11"/>
    <mergeCell ref="L10:L11"/>
    <mergeCell ref="A10:A11"/>
    <mergeCell ref="B10:B11"/>
    <mergeCell ref="A134:F134"/>
    <mergeCell ref="A135:I135"/>
    <mergeCell ref="A136:I136"/>
    <mergeCell ref="A12:E12"/>
    <mergeCell ref="A81:E81"/>
    <mergeCell ref="A92:E92"/>
    <mergeCell ref="A106:E106"/>
  </mergeCells>
  <dataValidations count="16">
    <dataValidation type="list" allowBlank="1" showInputMessage="1" showErrorMessage="1" prompt="Należy wybrać z listy rozwijanej" error="Proszę wybrać z listy." sqref="D4:M4">
      <formula1>$A$143:$A$155</formula1>
    </dataValidation>
    <dataValidation type="list" allowBlank="1" showInputMessage="1" showErrorMessage="1" promptTitle="Okres sprawozdawczy" prompt="Neleży wybrać z listy właściwy miesiąc okresu sprawozdawczego" sqref="M10:P10">
      <formula1>$B$168:$B$179</formula1>
    </dataValidation>
    <dataValidation type="list" allowBlank="1" showInputMessage="1" showErrorMessage="1" promptTitle="Miesiąc płatności" prompt="Należy wybrać miesiąc płatności z listy rozwijanej." error="Proszę wybrać z listy" sqref="L13:L37">
      <formula1>$C$95:$C$99</formula1>
    </dataValidation>
    <dataValidation type="list" allowBlank="1" showErrorMessage="1" error="Proszę wybrać kategorię z listy" sqref="D13:D37">
      <formula1>$B$100:$B$102</formula1>
    </dataValidation>
    <dataValidation type="list" allowBlank="1" showInputMessage="1" showErrorMessage="1" promptTitle="Miesiąc płatności" prompt="Należy wybrać miesiąc płatności z listy rozwijanej." error="Proszę wybrać z listy" sqref="L39:L62">
      <formula1>$C$93:$C$97</formula1>
    </dataValidation>
    <dataValidation type="list" allowBlank="1" showErrorMessage="1" error="Proszę wybrać kategorię z listy" sqref="D39:D62">
      <formula1>$B$99:$B$101</formula1>
    </dataValidation>
    <dataValidation type="list" allowBlank="1" showErrorMessage="1" error="Proszę wybrać kategorię z listy" sqref="D38">
      <formula1>$B$116:$B$118</formula1>
    </dataValidation>
    <dataValidation allowBlank="1" showErrorMessage="1" error="Proszę wybrać kategorię z listy" sqref="E107:F112 B79 E82:F91 F79 K65 D80:F80 E93:F105 E63:E69 D71:E73 D70:F70 E74:E79 K13:K41 E13:F62"/>
    <dataValidation allowBlank="1" showInputMessage="1" showErrorMessage="1" promptTitle="Okres sprawozdawczy" prompt="Neleży wpisać właściwy miesiąc okresu sprawozdawczego" sqref="M11:P11"/>
    <dataValidation allowBlank="1" showInputMessage="1" showErrorMessage="1" promptTitle="Dotychczas raportowane" prompt="Neleży wprowadzić dane zgodnie z kwotami wynikającymi z poprzedniego IFR" sqref="C120:C121"/>
    <dataValidation type="list" allowBlank="1" showErrorMessage="1" error="Proszę wybrać kategorię z listy" sqref="D107:D112 D82:D91 D93:D105">
      <formula1>$B$163:$B$165</formula1>
    </dataValidation>
    <dataValidation type="list" allowBlank="1" showInputMessage="1" showErrorMessage="1" promptTitle="Miesiąc płatności" prompt="Należy wybrać miesiąc płatności z listy rozwijanej." error="Proszę wybrać z listy" sqref="L75:L78 L107:L112 L71:L73 L93:L105 L82:L91 L68">
      <formula1>$C$157:$C$161</formula1>
    </dataValidation>
    <dataValidation type="list" allowBlank="1" showErrorMessage="1" error="Proszę wybrać kategorię z listy" sqref="D63:D69 D74:D78">
      <formula1>$B$137:$B$139</formula1>
    </dataValidation>
    <dataValidation type="list" allowBlank="1" showErrorMessage="1" error="Proszę wybrać kategorię z listy" sqref="D79">
      <formula1>$B$135:$B$137</formula1>
    </dataValidation>
    <dataValidation type="list" allowBlank="1" showInputMessage="1" showErrorMessage="1" promptTitle="Miesiąc płatności" prompt="Należy wybrać miesiąc płatności z listy rozwijanej." error="Proszę wybrać z listy" sqref="L79:L80 L74 L63:L67 L69:L70">
      <formula1>$C$157:$C$160</formula1>
    </dataValidation>
    <dataValidation type="list" allowBlank="1" showInputMessage="1" showErrorMessage="1" promptTitle="Miesiąc płatności" prompt="Należy wybrać miesiąc płatności z listy rozwijanej." error="Proszę wybrać z listy" sqref="L38">
      <formula1>$C$113:$C$116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I52" sqref="I52"/>
    </sheetView>
  </sheetViews>
  <sheetFormatPr defaultColWidth="9.140625" defaultRowHeight="12.75"/>
  <cols>
    <col min="11" max="11" width="8.140625" style="0" bestFit="1" customWidth="1"/>
    <col min="12" max="12" width="13.7109375" style="0" customWidth="1"/>
    <col min="13" max="13" width="10.421875" style="0" customWidth="1"/>
    <col min="14" max="14" width="11.00390625" style="0" customWidth="1"/>
    <col min="15" max="15" width="10.140625" style="0" customWidth="1"/>
    <col min="16" max="16" width="11.8515625" style="0" customWidth="1"/>
    <col min="18" max="18" width="12.421875" style="0" customWidth="1"/>
    <col min="19" max="19" width="12.00390625" style="0" customWidth="1"/>
    <col min="20" max="20" width="10.140625" style="0" customWidth="1"/>
  </cols>
  <sheetData>
    <row r="1" spans="1:21" ht="12.75">
      <c r="A1" s="572" t="s">
        <v>212</v>
      </c>
      <c r="B1" s="573"/>
      <c r="C1" s="573"/>
      <c r="D1" s="573"/>
      <c r="E1" s="344"/>
      <c r="F1" s="345"/>
      <c r="G1" s="346"/>
      <c r="H1" s="346"/>
      <c r="I1" s="346"/>
      <c r="J1" s="346"/>
      <c r="K1" s="346"/>
      <c r="L1" s="347"/>
      <c r="M1" s="348"/>
      <c r="N1" s="347"/>
      <c r="O1" s="347"/>
      <c r="P1" s="347"/>
      <c r="Q1" s="347"/>
      <c r="R1" s="347"/>
      <c r="S1" s="347"/>
      <c r="T1" s="347"/>
      <c r="U1" s="347"/>
    </row>
    <row r="2" spans="1:21" ht="12.75">
      <c r="A2" s="347"/>
      <c r="B2" s="349"/>
      <c r="C2" s="350"/>
      <c r="D2" s="351"/>
      <c r="E2" s="351"/>
      <c r="F2" s="351"/>
      <c r="G2" s="349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</row>
    <row r="3" spans="1:21" ht="12.75">
      <c r="A3" s="574" t="s">
        <v>251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</row>
    <row r="4" spans="1:21" ht="18" customHeight="1">
      <c r="A4" s="574"/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</row>
    <row r="5" spans="1:21" ht="15">
      <c r="A5" s="352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3"/>
    </row>
    <row r="6" spans="1:21" ht="15">
      <c r="A6" s="575" t="s">
        <v>213</v>
      </c>
      <c r="B6" s="576"/>
      <c r="C6" s="579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1"/>
      <c r="S6" s="352"/>
      <c r="T6" s="352"/>
      <c r="U6" s="353"/>
    </row>
    <row r="7" spans="1:21" ht="35.25" customHeight="1">
      <c r="A7" s="577"/>
      <c r="B7" s="578"/>
      <c r="C7" s="582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4"/>
      <c r="S7" s="352"/>
      <c r="T7" s="352"/>
      <c r="U7" s="353"/>
    </row>
    <row r="8" spans="1:21" ht="15">
      <c r="A8" s="585" t="s">
        <v>214</v>
      </c>
      <c r="B8" s="586"/>
      <c r="C8" s="587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5"/>
      <c r="S8" s="352"/>
      <c r="T8" s="352"/>
      <c r="U8" s="353"/>
    </row>
    <row r="9" spans="1:21" ht="12.75">
      <c r="A9" s="561" t="s">
        <v>215</v>
      </c>
      <c r="B9" s="562"/>
      <c r="C9" s="563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5"/>
      <c r="S9" s="354"/>
      <c r="T9" s="354"/>
      <c r="U9" s="353"/>
    </row>
    <row r="10" spans="1:21" ht="12.75">
      <c r="A10" s="355"/>
      <c r="B10" s="355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3"/>
    </row>
    <row r="11" spans="1:21" ht="13.5" thickBot="1">
      <c r="A11" s="356"/>
      <c r="B11" s="357"/>
      <c r="C11" s="358"/>
      <c r="D11" s="359"/>
      <c r="E11" s="359"/>
      <c r="F11" s="359"/>
      <c r="G11" s="360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</row>
    <row r="12" spans="1:21" ht="13.5" thickBot="1">
      <c r="A12" s="566"/>
      <c r="B12" s="567"/>
      <c r="C12" s="567"/>
      <c r="D12" s="567"/>
      <c r="E12" s="567"/>
      <c r="F12" s="568"/>
      <c r="G12" s="569" t="s">
        <v>216</v>
      </c>
      <c r="H12" s="570"/>
      <c r="I12" s="570"/>
      <c r="J12" s="570"/>
      <c r="K12" s="570"/>
      <c r="L12" s="571"/>
      <c r="M12" s="569" t="s">
        <v>217</v>
      </c>
      <c r="N12" s="570"/>
      <c r="O12" s="570"/>
      <c r="P12" s="571"/>
      <c r="Q12" s="361"/>
      <c r="R12" s="569" t="s">
        <v>218</v>
      </c>
      <c r="S12" s="571"/>
      <c r="T12" s="362"/>
      <c r="U12" s="360"/>
    </row>
    <row r="13" spans="1:21" ht="13.5" thickBot="1">
      <c r="A13" s="552" t="s">
        <v>219</v>
      </c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4"/>
      <c r="M13" s="363"/>
      <c r="N13" s="363"/>
      <c r="O13" s="364"/>
      <c r="P13" s="364"/>
      <c r="Q13" s="365"/>
      <c r="R13" s="363"/>
      <c r="S13" s="363"/>
      <c r="T13" s="366"/>
      <c r="U13" s="360"/>
    </row>
    <row r="14" spans="1:21" ht="48">
      <c r="A14" s="367" t="s">
        <v>83</v>
      </c>
      <c r="B14" s="555" t="s">
        <v>220</v>
      </c>
      <c r="C14" s="556"/>
      <c r="D14" s="369" t="s">
        <v>221</v>
      </c>
      <c r="E14" s="555" t="s">
        <v>222</v>
      </c>
      <c r="F14" s="557"/>
      <c r="G14" s="367" t="s">
        <v>223</v>
      </c>
      <c r="H14" s="369" t="s">
        <v>224</v>
      </c>
      <c r="I14" s="369" t="s">
        <v>225</v>
      </c>
      <c r="J14" s="369" t="s">
        <v>226</v>
      </c>
      <c r="K14" s="368" t="s">
        <v>227</v>
      </c>
      <c r="L14" s="370" t="s">
        <v>228</v>
      </c>
      <c r="M14" s="371" t="s">
        <v>229</v>
      </c>
      <c r="N14" s="372" t="s">
        <v>230</v>
      </c>
      <c r="O14" s="373" t="s">
        <v>231</v>
      </c>
      <c r="P14" s="374" t="s">
        <v>232</v>
      </c>
      <c r="Q14" s="375" t="s">
        <v>233</v>
      </c>
      <c r="R14" s="374" t="s">
        <v>234</v>
      </c>
      <c r="S14" s="376" t="s">
        <v>235</v>
      </c>
      <c r="T14" s="377" t="s">
        <v>236</v>
      </c>
      <c r="U14" s="378"/>
    </row>
    <row r="15" spans="1:21" ht="12.75">
      <c r="A15" s="379">
        <v>1</v>
      </c>
      <c r="B15" s="558">
        <v>2</v>
      </c>
      <c r="C15" s="559"/>
      <c r="D15" s="379">
        <v>3</v>
      </c>
      <c r="E15" s="558">
        <v>4</v>
      </c>
      <c r="F15" s="560"/>
      <c r="G15" s="381">
        <v>5</v>
      </c>
      <c r="H15" s="379">
        <v>6</v>
      </c>
      <c r="I15" s="380">
        <v>7</v>
      </c>
      <c r="J15" s="380">
        <v>8</v>
      </c>
      <c r="K15" s="379">
        <v>9</v>
      </c>
      <c r="L15" s="382" t="s">
        <v>237</v>
      </c>
      <c r="M15" s="383">
        <v>11</v>
      </c>
      <c r="N15" s="384">
        <v>12</v>
      </c>
      <c r="O15" s="384">
        <v>13</v>
      </c>
      <c r="P15" s="385">
        <v>14</v>
      </c>
      <c r="Q15" s="386" t="s">
        <v>238</v>
      </c>
      <c r="R15" s="387">
        <v>16</v>
      </c>
      <c r="S15" s="385">
        <v>17</v>
      </c>
      <c r="T15" s="382" t="s">
        <v>239</v>
      </c>
      <c r="U15" s="353"/>
    </row>
    <row r="16" spans="1:21" ht="12.75">
      <c r="A16" s="388">
        <v>1</v>
      </c>
      <c r="B16" s="547"/>
      <c r="C16" s="548"/>
      <c r="D16" s="389"/>
      <c r="E16" s="549"/>
      <c r="F16" s="550"/>
      <c r="G16" s="392"/>
      <c r="H16" s="393"/>
      <c r="I16" s="393"/>
      <c r="J16" s="394"/>
      <c r="K16" s="395"/>
      <c r="L16" s="396">
        <f>G16+H16+I16+J16+K16</f>
        <v>0</v>
      </c>
      <c r="M16" s="397"/>
      <c r="N16" s="398"/>
      <c r="O16" s="398"/>
      <c r="P16" s="399"/>
      <c r="Q16" s="400">
        <f>M16+N16+O16+P16</f>
        <v>0</v>
      </c>
      <c r="R16" s="401"/>
      <c r="S16" s="399"/>
      <c r="T16" s="402">
        <f>S16+R16+L16</f>
        <v>0</v>
      </c>
      <c r="U16" s="353"/>
    </row>
    <row r="17" spans="1:21" ht="12.75">
      <c r="A17" s="388">
        <v>2</v>
      </c>
      <c r="B17" s="547"/>
      <c r="C17" s="548"/>
      <c r="D17" s="389"/>
      <c r="E17" s="549"/>
      <c r="F17" s="550"/>
      <c r="G17" s="392"/>
      <c r="H17" s="393"/>
      <c r="I17" s="393"/>
      <c r="J17" s="394"/>
      <c r="K17" s="395"/>
      <c r="L17" s="396">
        <f>G17+H17+I17+J17+K17</f>
        <v>0</v>
      </c>
      <c r="M17" s="397"/>
      <c r="N17" s="398"/>
      <c r="O17" s="398"/>
      <c r="P17" s="399"/>
      <c r="Q17" s="400">
        <f>M17+N17+O17+P17</f>
        <v>0</v>
      </c>
      <c r="R17" s="401"/>
      <c r="S17" s="399"/>
      <c r="T17" s="402">
        <f>S17+R17+L17</f>
        <v>0</v>
      </c>
      <c r="U17" s="353"/>
    </row>
    <row r="18" spans="1:21" ht="12.75">
      <c r="A18" s="388">
        <v>3</v>
      </c>
      <c r="B18" s="547"/>
      <c r="C18" s="551"/>
      <c r="D18" s="389"/>
      <c r="E18" s="390"/>
      <c r="F18" s="391"/>
      <c r="G18" s="392"/>
      <c r="H18" s="393"/>
      <c r="I18" s="393"/>
      <c r="J18" s="394"/>
      <c r="K18" s="395"/>
      <c r="L18" s="396"/>
      <c r="M18" s="397"/>
      <c r="N18" s="398"/>
      <c r="O18" s="398"/>
      <c r="P18" s="399"/>
      <c r="Q18" s="400"/>
      <c r="R18" s="401"/>
      <c r="S18" s="399"/>
      <c r="T18" s="402"/>
      <c r="U18" s="353"/>
    </row>
    <row r="19" spans="1:21" ht="12.75">
      <c r="A19" s="388">
        <v>4</v>
      </c>
      <c r="B19" s="547"/>
      <c r="C19" s="551"/>
      <c r="D19" s="389"/>
      <c r="E19" s="390"/>
      <c r="F19" s="391"/>
      <c r="G19" s="392"/>
      <c r="H19" s="393"/>
      <c r="I19" s="393"/>
      <c r="J19" s="394"/>
      <c r="K19" s="395"/>
      <c r="L19" s="396"/>
      <c r="M19" s="397"/>
      <c r="N19" s="398"/>
      <c r="O19" s="398"/>
      <c r="P19" s="399"/>
      <c r="Q19" s="400"/>
      <c r="R19" s="401"/>
      <c r="S19" s="399"/>
      <c r="T19" s="402"/>
      <c r="U19" s="353"/>
    </row>
    <row r="20" spans="1:21" ht="12.75">
      <c r="A20" s="388">
        <v>5</v>
      </c>
      <c r="B20" s="547"/>
      <c r="C20" s="551"/>
      <c r="D20" s="389"/>
      <c r="E20" s="390"/>
      <c r="F20" s="391"/>
      <c r="G20" s="392"/>
      <c r="H20" s="393"/>
      <c r="I20" s="393"/>
      <c r="J20" s="394"/>
      <c r="K20" s="395"/>
      <c r="L20" s="396"/>
      <c r="M20" s="397"/>
      <c r="N20" s="398"/>
      <c r="O20" s="398"/>
      <c r="P20" s="399"/>
      <c r="Q20" s="400"/>
      <c r="R20" s="401"/>
      <c r="S20" s="399"/>
      <c r="T20" s="402"/>
      <c r="U20" s="353"/>
    </row>
    <row r="21" spans="1:21" ht="12.75">
      <c r="A21" s="388">
        <v>6</v>
      </c>
      <c r="B21" s="535"/>
      <c r="C21" s="536"/>
      <c r="D21" s="389"/>
      <c r="E21" s="390"/>
      <c r="F21" s="391"/>
      <c r="G21" s="392"/>
      <c r="H21" s="393"/>
      <c r="I21" s="403"/>
      <c r="J21" s="404"/>
      <c r="K21" s="395"/>
      <c r="L21" s="396"/>
      <c r="M21" s="397"/>
      <c r="N21" s="398"/>
      <c r="O21" s="398"/>
      <c r="P21" s="399"/>
      <c r="Q21" s="400"/>
      <c r="R21" s="401"/>
      <c r="S21" s="399"/>
      <c r="T21" s="402"/>
      <c r="U21" s="353"/>
    </row>
    <row r="22" spans="1:21" ht="12.75">
      <c r="A22" s="388">
        <v>7</v>
      </c>
      <c r="B22" s="535"/>
      <c r="C22" s="536"/>
      <c r="D22" s="389"/>
      <c r="E22" s="390"/>
      <c r="F22" s="391"/>
      <c r="G22" s="392"/>
      <c r="H22" s="393"/>
      <c r="I22" s="403"/>
      <c r="J22" s="404"/>
      <c r="K22" s="395"/>
      <c r="L22" s="396"/>
      <c r="M22" s="397"/>
      <c r="N22" s="398"/>
      <c r="O22" s="398"/>
      <c r="P22" s="399"/>
      <c r="Q22" s="400"/>
      <c r="R22" s="401"/>
      <c r="S22" s="399"/>
      <c r="T22" s="402"/>
      <c r="U22" s="353"/>
    </row>
    <row r="23" spans="1:21" ht="13.5" thickBot="1">
      <c r="A23" s="388">
        <v>8</v>
      </c>
      <c r="B23" s="535"/>
      <c r="C23" s="536"/>
      <c r="D23" s="389"/>
      <c r="E23" s="390"/>
      <c r="F23" s="391"/>
      <c r="G23" s="392"/>
      <c r="H23" s="393"/>
      <c r="I23" s="403"/>
      <c r="J23" s="404"/>
      <c r="K23" s="395"/>
      <c r="L23" s="396"/>
      <c r="M23" s="397"/>
      <c r="N23" s="398"/>
      <c r="O23" s="398"/>
      <c r="P23" s="399"/>
      <c r="Q23" s="400"/>
      <c r="R23" s="401"/>
      <c r="S23" s="399"/>
      <c r="T23" s="402"/>
      <c r="U23" s="353"/>
    </row>
    <row r="24" spans="1:21" ht="13.5" thickBot="1">
      <c r="A24" s="353"/>
      <c r="B24" s="353"/>
      <c r="C24" s="353"/>
      <c r="D24" s="405"/>
      <c r="E24" s="405"/>
      <c r="F24" s="405"/>
      <c r="G24" s="353"/>
      <c r="H24" s="353"/>
      <c r="I24" s="537" t="s">
        <v>240</v>
      </c>
      <c r="J24" s="538"/>
      <c r="K24" s="539"/>
      <c r="L24" s="406">
        <f aca="true" t="shared" si="0" ref="L24:T24">SUM(L16:L23)</f>
        <v>0</v>
      </c>
      <c r="M24" s="406">
        <f t="shared" si="0"/>
        <v>0</v>
      </c>
      <c r="N24" s="406">
        <f t="shared" si="0"/>
        <v>0</v>
      </c>
      <c r="O24" s="406">
        <f t="shared" si="0"/>
        <v>0</v>
      </c>
      <c r="P24" s="406">
        <f t="shared" si="0"/>
        <v>0</v>
      </c>
      <c r="Q24" s="406">
        <f t="shared" si="0"/>
        <v>0</v>
      </c>
      <c r="R24" s="406">
        <f t="shared" si="0"/>
        <v>0</v>
      </c>
      <c r="S24" s="407">
        <f t="shared" si="0"/>
        <v>0</v>
      </c>
      <c r="T24" s="406">
        <f t="shared" si="0"/>
        <v>0</v>
      </c>
      <c r="U24" s="358"/>
    </row>
    <row r="25" spans="1:21" ht="13.5" thickBot="1">
      <c r="A25" s="353"/>
      <c r="B25" s="353"/>
      <c r="C25" s="353"/>
      <c r="D25" s="405"/>
      <c r="E25" s="405"/>
      <c r="F25" s="405"/>
      <c r="G25" s="353"/>
      <c r="H25" s="353"/>
      <c r="I25" s="540" t="s">
        <v>241</v>
      </c>
      <c r="J25" s="541"/>
      <c r="K25" s="542"/>
      <c r="L25" s="408">
        <f aca="true" t="shared" si="1" ref="L25:Q25">85%*L24</f>
        <v>0</v>
      </c>
      <c r="M25" s="408">
        <f t="shared" si="1"/>
        <v>0</v>
      </c>
      <c r="N25" s="408">
        <f t="shared" si="1"/>
        <v>0</v>
      </c>
      <c r="O25" s="408">
        <f>85%*O24</f>
        <v>0</v>
      </c>
      <c r="P25" s="408">
        <f>85%*P24</f>
        <v>0</v>
      </c>
      <c r="Q25" s="408">
        <f t="shared" si="1"/>
        <v>0</v>
      </c>
      <c r="R25" s="408">
        <f>85%*R24-0.01</f>
        <v>-0.01</v>
      </c>
      <c r="S25" s="408">
        <f>85%*S24-0.01</f>
        <v>-0.01</v>
      </c>
      <c r="T25" s="408">
        <f>85%*T24-0.01</f>
        <v>-0.01</v>
      </c>
      <c r="U25" s="358"/>
    </row>
    <row r="26" spans="1:21" ht="13.5" thickBot="1">
      <c r="A26" s="353"/>
      <c r="B26" s="353"/>
      <c r="C26" s="353"/>
      <c r="D26" s="405"/>
      <c r="E26" s="405"/>
      <c r="F26" s="405"/>
      <c r="G26" s="353"/>
      <c r="H26" s="353"/>
      <c r="I26" s="543" t="s">
        <v>242</v>
      </c>
      <c r="J26" s="544"/>
      <c r="K26" s="545"/>
      <c r="L26" s="408">
        <f aca="true" t="shared" si="2" ref="L26:R26">15%*L24</f>
        <v>0</v>
      </c>
      <c r="M26" s="408">
        <f t="shared" si="2"/>
        <v>0</v>
      </c>
      <c r="N26" s="408">
        <f>ROUND(15%*N24,2)</f>
        <v>0</v>
      </c>
      <c r="O26" s="408">
        <f>15%*O24</f>
        <v>0</v>
      </c>
      <c r="P26" s="408">
        <f>ROUND(15%*P24,2)</f>
        <v>0</v>
      </c>
      <c r="Q26" s="408">
        <f t="shared" si="2"/>
        <v>0</v>
      </c>
      <c r="R26" s="408">
        <f t="shared" si="2"/>
        <v>0</v>
      </c>
      <c r="S26" s="408">
        <f>15%*S24+0.01</f>
        <v>0.01</v>
      </c>
      <c r="T26" s="408">
        <f>15%*T24+0.01</f>
        <v>0.01</v>
      </c>
      <c r="U26" s="358"/>
    </row>
    <row r="27" spans="1:21" ht="12.75">
      <c r="A27" s="353"/>
      <c r="B27" s="353"/>
      <c r="C27" s="353"/>
      <c r="D27" s="405"/>
      <c r="E27" s="546" t="s">
        <v>243</v>
      </c>
      <c r="F27" s="546"/>
      <c r="G27" s="546"/>
      <c r="H27" s="546"/>
      <c r="I27" s="546"/>
      <c r="J27" s="546"/>
      <c r="K27" s="546"/>
      <c r="L27" s="546"/>
      <c r="M27" s="546"/>
      <c r="N27" s="546"/>
      <c r="O27" s="546"/>
      <c r="P27" s="546"/>
      <c r="Q27" s="546"/>
      <c r="R27" s="546"/>
      <c r="S27" s="353"/>
      <c r="T27" s="353"/>
      <c r="U27" s="353"/>
    </row>
    <row r="28" spans="1:21" ht="12.75">
      <c r="A28" s="353"/>
      <c r="B28" s="353"/>
      <c r="C28" s="353"/>
      <c r="D28" s="405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353"/>
      <c r="T28" s="353"/>
      <c r="U28" s="353"/>
    </row>
    <row r="29" spans="1:21" ht="12.75">
      <c r="A29" s="353"/>
      <c r="B29" s="353"/>
      <c r="C29" s="353"/>
      <c r="D29" s="405"/>
      <c r="E29" s="405"/>
      <c r="F29" s="405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</row>
    <row r="30" spans="1:21" ht="12.75">
      <c r="A30" s="353"/>
      <c r="B30" s="353"/>
      <c r="C30" s="353"/>
      <c r="D30" s="353"/>
      <c r="E30" s="526"/>
      <c r="F30" s="527"/>
      <c r="G30" s="528"/>
      <c r="H30" s="353"/>
      <c r="I30" s="353"/>
      <c r="J30" s="353"/>
      <c r="K30" s="526"/>
      <c r="L30" s="527"/>
      <c r="M30" s="528"/>
      <c r="N30" s="353"/>
      <c r="O30" s="353"/>
      <c r="P30" s="410"/>
      <c r="Q30" s="526"/>
      <c r="R30" s="527"/>
      <c r="S30" s="528"/>
      <c r="T30" s="353"/>
      <c r="U30" s="353"/>
    </row>
    <row r="31" spans="1:21" ht="12.75">
      <c r="A31" s="353"/>
      <c r="B31" s="353"/>
      <c r="C31" s="353"/>
      <c r="D31" s="411" t="s">
        <v>244</v>
      </c>
      <c r="E31" s="529"/>
      <c r="F31" s="530"/>
      <c r="G31" s="531"/>
      <c r="H31" s="353"/>
      <c r="I31" s="353"/>
      <c r="J31" s="411" t="s">
        <v>245</v>
      </c>
      <c r="K31" s="529"/>
      <c r="L31" s="530"/>
      <c r="M31" s="531"/>
      <c r="N31" s="353"/>
      <c r="O31" s="353"/>
      <c r="P31" s="410" t="s">
        <v>246</v>
      </c>
      <c r="Q31" s="529"/>
      <c r="R31" s="530"/>
      <c r="S31" s="531"/>
      <c r="T31" s="353"/>
      <c r="U31" s="353"/>
    </row>
    <row r="32" spans="1:21" ht="12.75">
      <c r="A32" s="353"/>
      <c r="B32" s="353"/>
      <c r="C32" s="353"/>
      <c r="D32" s="411"/>
      <c r="E32" s="532"/>
      <c r="F32" s="533"/>
      <c r="G32" s="534"/>
      <c r="H32" s="353"/>
      <c r="I32" s="353"/>
      <c r="J32" s="411"/>
      <c r="K32" s="532"/>
      <c r="L32" s="533"/>
      <c r="M32" s="534"/>
      <c r="N32" s="353"/>
      <c r="O32" s="353"/>
      <c r="P32" s="410"/>
      <c r="Q32" s="532"/>
      <c r="R32" s="533"/>
      <c r="S32" s="534"/>
      <c r="T32" s="353"/>
      <c r="U32" s="353"/>
    </row>
    <row r="33" spans="1:21" ht="12.75">
      <c r="A33" s="353"/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412"/>
      <c r="Q33" s="412"/>
      <c r="R33" s="412"/>
      <c r="S33" s="353"/>
      <c r="T33" s="353"/>
      <c r="U33" s="353"/>
    </row>
    <row r="34" spans="1:21" ht="12.75">
      <c r="A34" s="378"/>
      <c r="B34" s="353"/>
      <c r="C34" s="353"/>
      <c r="D34" s="411" t="s">
        <v>116</v>
      </c>
      <c r="E34" s="353"/>
      <c r="F34" s="353"/>
      <c r="G34" s="353"/>
      <c r="H34" s="353"/>
      <c r="I34" s="353"/>
      <c r="J34" s="411" t="s">
        <v>116</v>
      </c>
      <c r="K34" s="353"/>
      <c r="L34" s="353"/>
      <c r="M34" s="353"/>
      <c r="N34" s="353"/>
      <c r="O34" s="353"/>
      <c r="P34" s="412" t="s">
        <v>116</v>
      </c>
      <c r="Q34" s="412"/>
      <c r="R34" s="412"/>
      <c r="S34" s="353"/>
      <c r="T34" s="353"/>
      <c r="U34" s="353"/>
    </row>
    <row r="35" spans="1:21" ht="12.75">
      <c r="A35" s="378"/>
      <c r="B35" s="353"/>
      <c r="C35" s="353"/>
      <c r="D35" s="411"/>
      <c r="E35" s="353"/>
      <c r="F35" s="353"/>
      <c r="G35" s="353"/>
      <c r="H35" s="353"/>
      <c r="I35" s="353"/>
      <c r="J35" s="411"/>
      <c r="K35" s="353"/>
      <c r="L35" s="353"/>
      <c r="M35" s="353"/>
      <c r="N35" s="353"/>
      <c r="O35" s="353"/>
      <c r="P35" s="412"/>
      <c r="Q35" s="412"/>
      <c r="R35" s="412"/>
      <c r="S35" s="353"/>
      <c r="T35" s="353"/>
      <c r="U35" s="353"/>
    </row>
    <row r="36" spans="1:21" ht="12.75">
      <c r="A36" s="378"/>
      <c r="B36" s="353"/>
      <c r="C36" s="353"/>
      <c r="D36" s="411"/>
      <c r="E36" s="353"/>
      <c r="F36" s="353"/>
      <c r="G36" s="353"/>
      <c r="H36" s="353"/>
      <c r="I36" s="353"/>
      <c r="J36" s="411"/>
      <c r="K36" s="353"/>
      <c r="L36" s="353"/>
      <c r="M36" s="353"/>
      <c r="N36" s="413"/>
      <c r="O36" s="353"/>
      <c r="P36" s="412"/>
      <c r="Q36" s="412"/>
      <c r="R36" s="412"/>
      <c r="S36" s="414"/>
      <c r="T36" s="414"/>
      <c r="U36" s="414"/>
    </row>
    <row r="37" spans="1:21" ht="12.75">
      <c r="A37" s="378"/>
      <c r="B37" s="353"/>
      <c r="C37" s="353"/>
      <c r="D37" s="411"/>
      <c r="E37" s="353"/>
      <c r="F37" s="353"/>
      <c r="G37" s="353"/>
      <c r="H37" s="353"/>
      <c r="I37" s="353"/>
      <c r="J37" s="411"/>
      <c r="K37" s="353"/>
      <c r="L37" s="353"/>
      <c r="M37" s="353"/>
      <c r="N37" s="413"/>
      <c r="O37" s="353"/>
      <c r="P37" s="412"/>
      <c r="Q37" s="412"/>
      <c r="R37" s="412"/>
      <c r="S37" s="414"/>
      <c r="T37" s="414"/>
      <c r="U37" s="414"/>
    </row>
    <row r="38" spans="1:21" ht="12.75">
      <c r="A38" s="525" t="s">
        <v>118</v>
      </c>
      <c r="B38" s="525"/>
      <c r="C38" s="525"/>
      <c r="D38" s="525"/>
      <c r="E38" s="525"/>
      <c r="F38" s="525"/>
      <c r="G38" s="525"/>
      <c r="H38" s="525"/>
      <c r="I38" s="525"/>
      <c r="J38" s="523"/>
      <c r="K38" s="523"/>
      <c r="L38" s="523"/>
      <c r="M38" s="523"/>
      <c r="N38" s="353"/>
      <c r="O38" s="353"/>
      <c r="P38" s="412"/>
      <c r="Q38" s="412"/>
      <c r="R38" s="412"/>
      <c r="S38" s="414"/>
      <c r="T38" s="414"/>
      <c r="U38" s="414"/>
    </row>
    <row r="39" spans="1:21" ht="12.75">
      <c r="A39" s="523" t="s">
        <v>247</v>
      </c>
      <c r="B39" s="523"/>
      <c r="C39" s="523"/>
      <c r="D39" s="523"/>
      <c r="E39" s="523"/>
      <c r="F39" s="523"/>
      <c r="G39" s="523"/>
      <c r="H39" s="523"/>
      <c r="I39" s="523"/>
      <c r="J39" s="523"/>
      <c r="K39" s="523"/>
      <c r="L39" s="523"/>
      <c r="M39" s="523"/>
      <c r="N39" s="353"/>
      <c r="O39" s="353"/>
      <c r="P39" s="353"/>
      <c r="Q39" s="353"/>
      <c r="R39" s="353"/>
      <c r="S39" s="414"/>
      <c r="T39" s="414"/>
      <c r="U39" s="414"/>
    </row>
    <row r="40" spans="1:21" ht="12.75">
      <c r="A40" s="523" t="s">
        <v>248</v>
      </c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378"/>
      <c r="O40" s="378"/>
      <c r="P40" s="378"/>
      <c r="Q40" s="378"/>
      <c r="R40" s="378"/>
      <c r="S40" s="414"/>
      <c r="T40" s="414"/>
      <c r="U40" s="414"/>
    </row>
    <row r="41" spans="1:21" ht="12.75">
      <c r="A41" s="523" t="s">
        <v>249</v>
      </c>
      <c r="B41" s="524"/>
      <c r="C41" s="524"/>
      <c r="D41" s="524"/>
      <c r="E41" s="524"/>
      <c r="F41" s="524"/>
      <c r="G41" s="524"/>
      <c r="H41" s="524"/>
      <c r="I41" s="524"/>
      <c r="J41" s="524"/>
      <c r="K41" s="415"/>
      <c r="L41" s="415"/>
      <c r="M41" s="415"/>
      <c r="N41" s="378"/>
      <c r="O41" s="378"/>
      <c r="P41" s="378"/>
      <c r="Q41" s="378"/>
      <c r="R41" s="378"/>
      <c r="S41" s="414"/>
      <c r="T41" s="414"/>
      <c r="U41" s="414"/>
    </row>
    <row r="42" spans="1:21" ht="12.75">
      <c r="A42" s="525" t="s">
        <v>250</v>
      </c>
      <c r="B42" s="525"/>
      <c r="C42" s="525"/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378"/>
      <c r="O42" s="378"/>
      <c r="P42" s="378"/>
      <c r="Q42" s="378"/>
      <c r="R42" s="378"/>
      <c r="S42" s="414"/>
      <c r="T42" s="414"/>
      <c r="U42" s="414"/>
    </row>
    <row r="43" spans="1:21" ht="12.75">
      <c r="A43" s="414"/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</row>
    <row r="44" spans="1:21" ht="12.75">
      <c r="A44" s="414"/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</row>
    <row r="45" spans="1:21" ht="12.75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</row>
    <row r="46" spans="1:21" ht="12.75">
      <c r="A46" s="414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</row>
    <row r="47" spans="1:21" ht="12.75">
      <c r="A47" s="414"/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</row>
    <row r="48" spans="1:21" ht="12.75">
      <c r="A48" s="414"/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</row>
    <row r="49" spans="1:21" ht="12.75">
      <c r="A49" s="414"/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</row>
    <row r="50" spans="1:21" ht="12.75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</row>
    <row r="51" spans="1:21" ht="12.75">
      <c r="A51" s="414"/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</row>
    <row r="52" spans="1:21" ht="12.75">
      <c r="A52" s="414"/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</row>
    <row r="53" spans="1:21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</row>
    <row r="54" spans="1:21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</row>
    <row r="55" spans="1:21" ht="12.75">
      <c r="A55" s="414"/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</row>
    <row r="56" spans="1:21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</row>
    <row r="57" spans="1:21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</row>
    <row r="58" spans="1:21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</row>
  </sheetData>
  <sheetProtection/>
  <mergeCells count="40">
    <mergeCell ref="A1:D1"/>
    <mergeCell ref="A3:U4"/>
    <mergeCell ref="A6:B7"/>
    <mergeCell ref="C6:R7"/>
    <mergeCell ref="A8:B8"/>
    <mergeCell ref="C8:R8"/>
    <mergeCell ref="A9:B9"/>
    <mergeCell ref="C9:R9"/>
    <mergeCell ref="A12:F12"/>
    <mergeCell ref="G12:L12"/>
    <mergeCell ref="M12:P12"/>
    <mergeCell ref="R12:S12"/>
    <mergeCell ref="A13:L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B19:C19"/>
    <mergeCell ref="B20:C20"/>
    <mergeCell ref="B21:C21"/>
    <mergeCell ref="B22:C22"/>
    <mergeCell ref="B23:C23"/>
    <mergeCell ref="I24:K24"/>
    <mergeCell ref="I25:K25"/>
    <mergeCell ref="I26:K26"/>
    <mergeCell ref="E27:R27"/>
    <mergeCell ref="A40:M40"/>
    <mergeCell ref="A41:J41"/>
    <mergeCell ref="A42:M42"/>
    <mergeCell ref="E30:G32"/>
    <mergeCell ref="K30:M32"/>
    <mergeCell ref="Q30:S32"/>
    <mergeCell ref="A38:I38"/>
    <mergeCell ref="J38:M38"/>
    <mergeCell ref="A39:M39"/>
  </mergeCells>
  <dataValidations count="2">
    <dataValidation allowBlank="1" showInputMessage="1" showErrorMessage="1" prompt="Kwoty po uwzględnieniu już poziomu kwalifikowalności wynagrodzenia wynikającego z opisu danego stanowiska" sqref="R16:S23"/>
    <dataValidation allowBlank="1" showInputMessage="1" showErrorMessage="1" prompt="Należy wpisać daty poniesienia wydatków. Format daty RRRR-MM-DD" sqref="R13:S13 M13:P13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1">
      <selection activeCell="R30" sqref="R30"/>
    </sheetView>
  </sheetViews>
  <sheetFormatPr defaultColWidth="9.140625" defaultRowHeight="12.75"/>
  <cols>
    <col min="1" max="1" width="4.7109375" style="251" bestFit="1" customWidth="1"/>
    <col min="2" max="3" width="22.57421875" style="250" customWidth="1"/>
    <col min="4" max="4" width="17.421875" style="251" customWidth="1"/>
    <col min="5" max="5" width="17.00390625" style="251" customWidth="1"/>
    <col min="6" max="6" width="19.00390625" style="250" bestFit="1" customWidth="1"/>
    <col min="7" max="7" width="18.57421875" style="250" customWidth="1"/>
    <col min="8" max="8" width="18.57421875" style="252" customWidth="1"/>
    <col min="9" max="10" width="10.28125" style="251" customWidth="1"/>
    <col min="11" max="12" width="18.8515625" style="250" customWidth="1"/>
    <col min="13" max="16" width="12.7109375" style="250" customWidth="1"/>
  </cols>
  <sheetData>
    <row r="1" spans="1:16" ht="15.75" customHeight="1">
      <c r="A1" s="609" t="s">
        <v>149</v>
      </c>
      <c r="B1" s="610"/>
      <c r="C1" s="610"/>
      <c r="D1" s="610"/>
      <c r="E1" s="610"/>
      <c r="F1" s="610"/>
      <c r="G1" s="610"/>
      <c r="H1" s="610"/>
      <c r="I1" s="610"/>
      <c r="J1" s="65"/>
      <c r="K1" s="65"/>
      <c r="L1" s="248"/>
      <c r="M1" s="66"/>
      <c r="N1" s="67"/>
      <c r="O1" s="67"/>
      <c r="P1" s="67"/>
    </row>
    <row r="2" spans="1:2" ht="15.75" customHeight="1">
      <c r="A2" s="249"/>
      <c r="B2" s="249"/>
    </row>
    <row r="3" spans="1:16" ht="15.75" customHeight="1">
      <c r="A3" s="611" t="s">
        <v>146</v>
      </c>
      <c r="B3" s="611"/>
      <c r="C3" s="611"/>
      <c r="D3" s="612"/>
      <c r="E3" s="69"/>
      <c r="F3" s="69"/>
      <c r="G3" s="70"/>
      <c r="H3" s="70"/>
      <c r="I3" s="70"/>
      <c r="J3" s="70"/>
      <c r="K3" s="70"/>
      <c r="L3" s="70"/>
      <c r="M3" s="70"/>
      <c r="N3" s="67"/>
      <c r="O3" s="67"/>
      <c r="P3" s="67"/>
    </row>
    <row r="4" spans="1:16" ht="15.75" customHeight="1" thickBot="1">
      <c r="A4" s="613"/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253"/>
      <c r="M4" s="254"/>
      <c r="N4" s="254"/>
      <c r="O4" s="254"/>
      <c r="P4" s="254"/>
    </row>
    <row r="5" spans="1:16" ht="15.75" customHeight="1" thickBot="1">
      <c r="A5" s="614" t="s">
        <v>80</v>
      </c>
      <c r="B5" s="615"/>
      <c r="C5" s="616"/>
      <c r="D5" s="617"/>
      <c r="E5" s="618"/>
      <c r="F5" s="618"/>
      <c r="G5" s="618"/>
      <c r="H5" s="618"/>
      <c r="I5" s="618"/>
      <c r="J5" s="618"/>
      <c r="K5" s="618"/>
      <c r="L5" s="618"/>
      <c r="M5" s="619"/>
      <c r="N5" s="73"/>
      <c r="O5" s="73"/>
      <c r="P5" s="73"/>
    </row>
    <row r="6" spans="1:16" ht="15.75" customHeight="1">
      <c r="A6" s="70"/>
      <c r="B6" s="74"/>
      <c r="C6" s="255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73"/>
      <c r="O6" s="73"/>
      <c r="P6" s="73"/>
    </row>
    <row r="7" spans="1:16" ht="15.75" customHeight="1">
      <c r="A7" s="620" t="s">
        <v>150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253"/>
      <c r="M7" s="254"/>
      <c r="N7" s="254"/>
      <c r="O7" s="254"/>
      <c r="P7" s="254"/>
    </row>
    <row r="8" spans="11:15" ht="15.75" customHeight="1" thickBot="1">
      <c r="K8" s="257"/>
      <c r="L8" s="257"/>
      <c r="O8" s="257"/>
    </row>
    <row r="9" spans="1:16" ht="23.25" customHeight="1" thickBot="1">
      <c r="A9" s="506" t="s">
        <v>151</v>
      </c>
      <c r="B9" s="506" t="s">
        <v>152</v>
      </c>
      <c r="C9" s="506" t="s">
        <v>153</v>
      </c>
      <c r="D9" s="506" t="s">
        <v>154</v>
      </c>
      <c r="E9" s="607" t="s">
        <v>155</v>
      </c>
      <c r="F9" s="607" t="s">
        <v>156</v>
      </c>
      <c r="G9" s="607"/>
      <c r="H9" s="603" t="s">
        <v>157</v>
      </c>
      <c r="I9" s="604"/>
      <c r="J9" s="604"/>
      <c r="K9" s="605"/>
      <c r="L9" s="506" t="s">
        <v>158</v>
      </c>
      <c r="M9" s="603" t="s">
        <v>159</v>
      </c>
      <c r="N9" s="604"/>
      <c r="O9" s="604"/>
      <c r="P9" s="605"/>
    </row>
    <row r="10" spans="1:16" ht="24.75" thickBot="1">
      <c r="A10" s="606"/>
      <c r="B10" s="606"/>
      <c r="C10" s="606"/>
      <c r="D10" s="606"/>
      <c r="E10" s="608"/>
      <c r="F10" s="247" t="s">
        <v>56</v>
      </c>
      <c r="G10" s="247" t="s">
        <v>160</v>
      </c>
      <c r="H10" s="247" t="s">
        <v>56</v>
      </c>
      <c r="I10" s="247" t="s">
        <v>161</v>
      </c>
      <c r="J10" s="247" t="s">
        <v>162</v>
      </c>
      <c r="K10" s="247" t="s">
        <v>58</v>
      </c>
      <c r="L10" s="606"/>
      <c r="M10" s="78" t="s">
        <v>95</v>
      </c>
      <c r="N10" s="78" t="s">
        <v>96</v>
      </c>
      <c r="O10" s="78" t="s">
        <v>97</v>
      </c>
      <c r="P10" s="78" t="s">
        <v>98</v>
      </c>
    </row>
    <row r="11" spans="1:16" ht="12.75">
      <c r="A11" s="590" t="s">
        <v>176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2"/>
      <c r="N11" s="592"/>
      <c r="O11" s="592"/>
      <c r="P11" s="593"/>
    </row>
    <row r="12" spans="1:16" ht="12.75">
      <c r="A12" s="258">
        <v>1</v>
      </c>
      <c r="B12" s="259"/>
      <c r="C12" s="259"/>
      <c r="D12" s="259"/>
      <c r="E12" s="260"/>
      <c r="F12" s="261"/>
      <c r="G12" s="262"/>
      <c r="H12" s="261"/>
      <c r="I12" s="260"/>
      <c r="J12" s="260"/>
      <c r="K12" s="263" t="e">
        <f aca="true" t="shared" si="0" ref="K12:K24">ROUND(H12/J12,0)</f>
        <v>#DIV/0!</v>
      </c>
      <c r="L12" s="259"/>
      <c r="M12" s="264">
        <f>IF(I12=1,H12,0)</f>
        <v>0</v>
      </c>
      <c r="N12" s="264">
        <f>IF(I12=2,H12,0)</f>
        <v>0</v>
      </c>
      <c r="O12" s="264">
        <f>IF(I12=3,H12,0)</f>
        <v>0</v>
      </c>
      <c r="P12" s="264">
        <f>IF(I12=4,H12,0)</f>
        <v>0</v>
      </c>
    </row>
    <row r="13" spans="1:16" ht="12.75">
      <c r="A13" s="258">
        <v>2</v>
      </c>
      <c r="B13" s="266"/>
      <c r="C13" s="266"/>
      <c r="D13" s="266"/>
      <c r="E13" s="260"/>
      <c r="F13" s="267"/>
      <c r="G13" s="268"/>
      <c r="H13" s="267"/>
      <c r="I13" s="260"/>
      <c r="J13" s="260"/>
      <c r="K13" s="263" t="e">
        <f t="shared" si="0"/>
        <v>#DIV/0!</v>
      </c>
      <c r="L13" s="266"/>
      <c r="M13" s="264">
        <f>IF(I13=1,H13,0)</f>
        <v>0</v>
      </c>
      <c r="N13" s="264">
        <f>IF(I13=2,H13,0)</f>
        <v>0</v>
      </c>
      <c r="O13" s="264">
        <f>IF(I13=3,H13,0)</f>
        <v>0</v>
      </c>
      <c r="P13" s="264">
        <f>IF(I13=4,H13,0)</f>
        <v>0</v>
      </c>
    </row>
    <row r="14" spans="1:16" ht="12.75">
      <c r="A14" s="258">
        <v>3</v>
      </c>
      <c r="B14" s="266"/>
      <c r="C14" s="266"/>
      <c r="D14" s="266"/>
      <c r="E14" s="260"/>
      <c r="F14" s="267"/>
      <c r="G14" s="268"/>
      <c r="H14" s="267"/>
      <c r="I14" s="260"/>
      <c r="J14" s="260"/>
      <c r="K14" s="263" t="e">
        <f t="shared" si="0"/>
        <v>#DIV/0!</v>
      </c>
      <c r="L14" s="266"/>
      <c r="M14" s="264">
        <f aca="true" t="shared" si="1" ref="M14:M24">IF(I14=1,H14,0)</f>
        <v>0</v>
      </c>
      <c r="N14" s="264">
        <f aca="true" t="shared" si="2" ref="N14:N24">IF(I14=2,H14,0)</f>
        <v>0</v>
      </c>
      <c r="O14" s="264">
        <f aca="true" t="shared" si="3" ref="O14:O73">IF(I14=3,H14,0)</f>
        <v>0</v>
      </c>
      <c r="P14" s="264">
        <f aca="true" t="shared" si="4" ref="P14:P24">IF(I14=4,H14,0)</f>
        <v>0</v>
      </c>
    </row>
    <row r="15" spans="1:16" ht="12.75">
      <c r="A15" s="258">
        <v>4</v>
      </c>
      <c r="B15" s="269"/>
      <c r="C15" s="269"/>
      <c r="D15" s="269"/>
      <c r="E15" s="270"/>
      <c r="F15" s="267"/>
      <c r="G15" s="268"/>
      <c r="H15" s="267"/>
      <c r="I15" s="260"/>
      <c r="J15" s="260"/>
      <c r="K15" s="263" t="e">
        <f t="shared" si="0"/>
        <v>#DIV/0!</v>
      </c>
      <c r="L15" s="266"/>
      <c r="M15" s="264">
        <f t="shared" si="1"/>
        <v>0</v>
      </c>
      <c r="N15" s="264">
        <f t="shared" si="2"/>
        <v>0</v>
      </c>
      <c r="O15" s="264">
        <f t="shared" si="3"/>
        <v>0</v>
      </c>
      <c r="P15" s="264">
        <f t="shared" si="4"/>
        <v>0</v>
      </c>
    </row>
    <row r="16" spans="1:16" ht="12.75">
      <c r="A16" s="258">
        <v>5</v>
      </c>
      <c r="B16" s="269"/>
      <c r="C16" s="269"/>
      <c r="D16" s="269"/>
      <c r="E16" s="270"/>
      <c r="F16" s="267"/>
      <c r="G16" s="268"/>
      <c r="H16" s="267"/>
      <c r="I16" s="260"/>
      <c r="J16" s="260"/>
      <c r="K16" s="263" t="e">
        <f t="shared" si="0"/>
        <v>#DIV/0!</v>
      </c>
      <c r="L16" s="266"/>
      <c r="M16" s="264">
        <f t="shared" si="1"/>
        <v>0</v>
      </c>
      <c r="N16" s="264">
        <f t="shared" si="2"/>
        <v>0</v>
      </c>
      <c r="O16" s="264">
        <f t="shared" si="3"/>
        <v>0</v>
      </c>
      <c r="P16" s="264">
        <f t="shared" si="4"/>
        <v>0</v>
      </c>
    </row>
    <row r="17" spans="1:16" ht="12.75">
      <c r="A17" s="258">
        <v>6</v>
      </c>
      <c r="B17" s="269"/>
      <c r="C17" s="269"/>
      <c r="D17" s="269"/>
      <c r="E17" s="270"/>
      <c r="F17" s="267"/>
      <c r="G17" s="268"/>
      <c r="H17" s="267"/>
      <c r="I17" s="260"/>
      <c r="J17" s="260"/>
      <c r="K17" s="263" t="e">
        <f t="shared" si="0"/>
        <v>#DIV/0!</v>
      </c>
      <c r="L17" s="266"/>
      <c r="M17" s="264">
        <f t="shared" si="1"/>
        <v>0</v>
      </c>
      <c r="N17" s="264">
        <f t="shared" si="2"/>
        <v>0</v>
      </c>
      <c r="O17" s="264">
        <f t="shared" si="3"/>
        <v>0</v>
      </c>
      <c r="P17" s="264">
        <f t="shared" si="4"/>
        <v>0</v>
      </c>
    </row>
    <row r="18" spans="1:16" ht="12.75">
      <c r="A18" s="258">
        <v>7</v>
      </c>
      <c r="B18" s="269"/>
      <c r="C18" s="269"/>
      <c r="D18" s="269"/>
      <c r="E18" s="270"/>
      <c r="F18" s="267"/>
      <c r="G18" s="268"/>
      <c r="H18" s="267"/>
      <c r="I18" s="260"/>
      <c r="J18" s="260"/>
      <c r="K18" s="263" t="e">
        <f t="shared" si="0"/>
        <v>#DIV/0!</v>
      </c>
      <c r="L18" s="266"/>
      <c r="M18" s="264">
        <f t="shared" si="1"/>
        <v>0</v>
      </c>
      <c r="N18" s="264">
        <f t="shared" si="2"/>
        <v>0</v>
      </c>
      <c r="O18" s="264">
        <f t="shared" si="3"/>
        <v>0</v>
      </c>
      <c r="P18" s="264">
        <f t="shared" si="4"/>
        <v>0</v>
      </c>
    </row>
    <row r="19" spans="1:16" ht="12.75">
      <c r="A19" s="258">
        <v>8</v>
      </c>
      <c r="B19" s="271"/>
      <c r="C19" s="269"/>
      <c r="D19" s="269"/>
      <c r="E19" s="270"/>
      <c r="F19" s="267"/>
      <c r="G19" s="268"/>
      <c r="H19" s="267"/>
      <c r="I19" s="260"/>
      <c r="J19" s="260"/>
      <c r="K19" s="263" t="e">
        <f t="shared" si="0"/>
        <v>#DIV/0!</v>
      </c>
      <c r="L19" s="266"/>
      <c r="M19" s="264">
        <f t="shared" si="1"/>
        <v>0</v>
      </c>
      <c r="N19" s="264">
        <f t="shared" si="2"/>
        <v>0</v>
      </c>
      <c r="O19" s="264">
        <f t="shared" si="3"/>
        <v>0</v>
      </c>
      <c r="P19" s="264">
        <f t="shared" si="4"/>
        <v>0</v>
      </c>
    </row>
    <row r="20" spans="1:16" ht="12.75">
      <c r="A20" s="258">
        <v>9</v>
      </c>
      <c r="B20" s="271"/>
      <c r="C20" s="269"/>
      <c r="D20" s="269"/>
      <c r="E20" s="270"/>
      <c r="F20" s="267"/>
      <c r="G20" s="268"/>
      <c r="H20" s="267"/>
      <c r="I20" s="260"/>
      <c r="J20" s="260"/>
      <c r="K20" s="263" t="e">
        <f t="shared" si="0"/>
        <v>#DIV/0!</v>
      </c>
      <c r="L20" s="266"/>
      <c r="M20" s="264">
        <f t="shared" si="1"/>
        <v>0</v>
      </c>
      <c r="N20" s="264">
        <f t="shared" si="2"/>
        <v>0</v>
      </c>
      <c r="O20" s="264">
        <f t="shared" si="3"/>
        <v>0</v>
      </c>
      <c r="P20" s="264">
        <f t="shared" si="4"/>
        <v>0</v>
      </c>
    </row>
    <row r="21" spans="1:16" ht="12.75">
      <c r="A21" s="258">
        <v>10</v>
      </c>
      <c r="B21" s="271"/>
      <c r="C21" s="269"/>
      <c r="D21" s="269"/>
      <c r="E21" s="270"/>
      <c r="F21" s="272"/>
      <c r="G21" s="273"/>
      <c r="H21" s="267"/>
      <c r="I21" s="260"/>
      <c r="J21" s="260"/>
      <c r="K21" s="263" t="e">
        <f t="shared" si="0"/>
        <v>#DIV/0!</v>
      </c>
      <c r="L21" s="266"/>
      <c r="M21" s="264">
        <f t="shared" si="1"/>
        <v>0</v>
      </c>
      <c r="N21" s="264">
        <f t="shared" si="2"/>
        <v>0</v>
      </c>
      <c r="O21" s="264">
        <f t="shared" si="3"/>
        <v>0</v>
      </c>
      <c r="P21" s="264">
        <f t="shared" si="4"/>
        <v>0</v>
      </c>
    </row>
    <row r="22" spans="1:16" ht="12.75">
      <c r="A22" s="258" t="s">
        <v>164</v>
      </c>
      <c r="B22" s="271"/>
      <c r="C22" s="269"/>
      <c r="D22" s="269"/>
      <c r="E22" s="270"/>
      <c r="F22" s="272"/>
      <c r="G22" s="273"/>
      <c r="H22" s="267"/>
      <c r="I22" s="260"/>
      <c r="J22" s="260"/>
      <c r="K22" s="263" t="e">
        <f t="shared" si="0"/>
        <v>#DIV/0!</v>
      </c>
      <c r="L22" s="266"/>
      <c r="M22" s="264">
        <f t="shared" si="1"/>
        <v>0</v>
      </c>
      <c r="N22" s="264">
        <f t="shared" si="2"/>
        <v>0</v>
      </c>
      <c r="O22" s="264">
        <f t="shared" si="3"/>
        <v>0</v>
      </c>
      <c r="P22" s="264">
        <f t="shared" si="4"/>
        <v>0</v>
      </c>
    </row>
    <row r="23" spans="1:16" ht="12.75">
      <c r="A23" s="258" t="s">
        <v>164</v>
      </c>
      <c r="B23" s="271"/>
      <c r="C23" s="269"/>
      <c r="D23" s="269"/>
      <c r="E23" s="270"/>
      <c r="F23" s="272"/>
      <c r="G23" s="273"/>
      <c r="H23" s="267"/>
      <c r="I23" s="260"/>
      <c r="J23" s="260"/>
      <c r="K23" s="263" t="e">
        <f t="shared" si="0"/>
        <v>#DIV/0!</v>
      </c>
      <c r="L23" s="266"/>
      <c r="M23" s="264">
        <f t="shared" si="1"/>
        <v>0</v>
      </c>
      <c r="N23" s="264">
        <f t="shared" si="2"/>
        <v>0</v>
      </c>
      <c r="O23" s="264">
        <f t="shared" si="3"/>
        <v>0</v>
      </c>
      <c r="P23" s="264">
        <f t="shared" si="4"/>
        <v>0</v>
      </c>
    </row>
    <row r="24" spans="1:16" ht="13.5" thickBot="1">
      <c r="A24" s="274" t="s">
        <v>164</v>
      </c>
      <c r="B24" s="275"/>
      <c r="C24" s="276"/>
      <c r="D24" s="276"/>
      <c r="E24" s="277"/>
      <c r="F24" s="278"/>
      <c r="G24" s="279"/>
      <c r="H24" s="280"/>
      <c r="I24" s="281"/>
      <c r="J24" s="281"/>
      <c r="K24" s="282" t="e">
        <f t="shared" si="0"/>
        <v>#DIV/0!</v>
      </c>
      <c r="L24" s="283"/>
      <c r="M24" s="284">
        <f t="shared" si="1"/>
        <v>0</v>
      </c>
      <c r="N24" s="284">
        <f t="shared" si="2"/>
        <v>0</v>
      </c>
      <c r="O24" s="284">
        <f t="shared" si="3"/>
        <v>0</v>
      </c>
      <c r="P24" s="284">
        <f t="shared" si="4"/>
        <v>0</v>
      </c>
    </row>
    <row r="25" spans="1:16" ht="13.5" thickBot="1">
      <c r="A25" s="594"/>
      <c r="B25" s="595"/>
      <c r="C25" s="595"/>
      <c r="D25" s="595"/>
      <c r="E25" s="596"/>
      <c r="F25" s="285">
        <f>ROUND(SUM(F12:F24),0)</f>
        <v>0</v>
      </c>
      <c r="G25" s="285">
        <f>ROUND(SUM(G12:G24),0)</f>
        <v>0</v>
      </c>
      <c r="H25" s="285">
        <f>ROUND(SUM(H12:H24),0)</f>
        <v>0</v>
      </c>
      <c r="I25" s="597"/>
      <c r="J25" s="598"/>
      <c r="K25" s="285" t="e">
        <f>SUM(K12:K12)</f>
        <v>#DIV/0!</v>
      </c>
      <c r="L25" s="286"/>
      <c r="M25" s="287">
        <f>ROUND(SUM(M12:M24),0)</f>
        <v>0</v>
      </c>
      <c r="N25" s="287">
        <f>ROUND(SUM(N12:N24),0)</f>
        <v>0</v>
      </c>
      <c r="O25" s="287">
        <f>ROUND(SUM(O12:O24),0)</f>
        <v>0</v>
      </c>
      <c r="P25" s="287">
        <f>ROUND(SUM(P12:P24),0)</f>
        <v>0</v>
      </c>
    </row>
    <row r="26" spans="1:16" ht="12.75">
      <c r="A26" s="590" t="s">
        <v>177</v>
      </c>
      <c r="B26" s="591"/>
      <c r="C26" s="591"/>
      <c r="D26" s="591"/>
      <c r="E26" s="591"/>
      <c r="F26" s="591"/>
      <c r="G26" s="591"/>
      <c r="H26" s="591"/>
      <c r="I26" s="591"/>
      <c r="J26" s="591"/>
      <c r="K26" s="591"/>
      <c r="L26" s="591"/>
      <c r="M26" s="592"/>
      <c r="N26" s="592"/>
      <c r="O26" s="592"/>
      <c r="P26" s="593"/>
    </row>
    <row r="27" spans="1:16" ht="12.75">
      <c r="A27" s="258">
        <v>1</v>
      </c>
      <c r="B27" s="259"/>
      <c r="C27" s="259"/>
      <c r="D27" s="259"/>
      <c r="E27" s="260"/>
      <c r="F27" s="261"/>
      <c r="G27" s="262"/>
      <c r="H27" s="261"/>
      <c r="I27" s="260"/>
      <c r="J27" s="260"/>
      <c r="K27" s="263" t="e">
        <f aca="true" t="shared" si="5" ref="K27:K38">ROUND(H27/J27,0)</f>
        <v>#DIV/0!</v>
      </c>
      <c r="L27" s="259"/>
      <c r="M27" s="264">
        <f>IF(I27=1,H27,0)</f>
        <v>0</v>
      </c>
      <c r="N27" s="264">
        <f>IF(I27=2,H27,0)</f>
        <v>0</v>
      </c>
      <c r="O27" s="264">
        <f>IF(I27=3,H27,0)</f>
        <v>0</v>
      </c>
      <c r="P27" s="264">
        <f>IF(I27=4,H27,0)</f>
        <v>0</v>
      </c>
    </row>
    <row r="28" spans="1:16" ht="12.75">
      <c r="A28" s="258">
        <v>2</v>
      </c>
      <c r="B28" s="266"/>
      <c r="C28" s="266"/>
      <c r="D28" s="266"/>
      <c r="E28" s="260"/>
      <c r="F28" s="267"/>
      <c r="G28" s="268"/>
      <c r="H28" s="267"/>
      <c r="I28" s="260"/>
      <c r="J28" s="260"/>
      <c r="K28" s="263" t="e">
        <f t="shared" si="5"/>
        <v>#DIV/0!</v>
      </c>
      <c r="L28" s="266"/>
      <c r="M28" s="264">
        <f>IF(I28=1,H28,0)</f>
        <v>0</v>
      </c>
      <c r="N28" s="264">
        <f>IF(I28=2,H28,0)</f>
        <v>0</v>
      </c>
      <c r="O28" s="264">
        <f>IF(I28=3,H28,0)</f>
        <v>0</v>
      </c>
      <c r="P28" s="264">
        <f>IF(I28=4,H28,0)</f>
        <v>0</v>
      </c>
    </row>
    <row r="29" spans="1:16" ht="12.75">
      <c r="A29" s="258">
        <v>3</v>
      </c>
      <c r="B29" s="269"/>
      <c r="C29" s="269"/>
      <c r="D29" s="269"/>
      <c r="E29" s="270"/>
      <c r="F29" s="267"/>
      <c r="G29" s="268"/>
      <c r="H29" s="267"/>
      <c r="I29" s="260"/>
      <c r="J29" s="260"/>
      <c r="K29" s="263" t="e">
        <f t="shared" si="5"/>
        <v>#DIV/0!</v>
      </c>
      <c r="L29" s="266"/>
      <c r="M29" s="264">
        <f aca="true" t="shared" si="6" ref="M29:M36">IF(I29=1,H29,0)</f>
        <v>0</v>
      </c>
      <c r="N29" s="264">
        <f aca="true" t="shared" si="7" ref="N29:N36">IF(I29=2,H29,0)</f>
        <v>0</v>
      </c>
      <c r="O29" s="264">
        <f t="shared" si="3"/>
        <v>0</v>
      </c>
      <c r="P29" s="264">
        <f aca="true" t="shared" si="8" ref="P29:P36">IF(I29=4,H29,0)</f>
        <v>0</v>
      </c>
    </row>
    <row r="30" spans="1:16" ht="12.75">
      <c r="A30" s="258">
        <v>4</v>
      </c>
      <c r="B30" s="269"/>
      <c r="C30" s="269"/>
      <c r="D30" s="269"/>
      <c r="E30" s="270"/>
      <c r="F30" s="267"/>
      <c r="G30" s="268"/>
      <c r="H30" s="267"/>
      <c r="I30" s="260"/>
      <c r="J30" s="260"/>
      <c r="K30" s="263" t="e">
        <f t="shared" si="5"/>
        <v>#DIV/0!</v>
      </c>
      <c r="L30" s="266"/>
      <c r="M30" s="264">
        <f t="shared" si="6"/>
        <v>0</v>
      </c>
      <c r="N30" s="264">
        <f t="shared" si="7"/>
        <v>0</v>
      </c>
      <c r="O30" s="264">
        <f t="shared" si="3"/>
        <v>0</v>
      </c>
      <c r="P30" s="264">
        <f t="shared" si="8"/>
        <v>0</v>
      </c>
    </row>
    <row r="31" spans="1:16" ht="12.75">
      <c r="A31" s="258">
        <v>5</v>
      </c>
      <c r="B31" s="269"/>
      <c r="C31" s="269"/>
      <c r="D31" s="269"/>
      <c r="E31" s="270"/>
      <c r="F31" s="267"/>
      <c r="G31" s="268"/>
      <c r="H31" s="267"/>
      <c r="I31" s="260"/>
      <c r="J31" s="260"/>
      <c r="K31" s="263" t="e">
        <f t="shared" si="5"/>
        <v>#DIV/0!</v>
      </c>
      <c r="L31" s="266"/>
      <c r="M31" s="264">
        <f>IF(I31=1,H31,0)</f>
        <v>0</v>
      </c>
      <c r="N31" s="264">
        <f t="shared" si="7"/>
        <v>0</v>
      </c>
      <c r="O31" s="264">
        <f t="shared" si="3"/>
        <v>0</v>
      </c>
      <c r="P31" s="264">
        <f t="shared" si="8"/>
        <v>0</v>
      </c>
    </row>
    <row r="32" spans="1:16" ht="12.75">
      <c r="A32" s="258">
        <v>6</v>
      </c>
      <c r="B32" s="269"/>
      <c r="C32" s="269"/>
      <c r="D32" s="269"/>
      <c r="E32" s="270"/>
      <c r="F32" s="267"/>
      <c r="G32" s="268"/>
      <c r="H32" s="267"/>
      <c r="I32" s="260"/>
      <c r="J32" s="260"/>
      <c r="K32" s="263" t="e">
        <f t="shared" si="5"/>
        <v>#DIV/0!</v>
      </c>
      <c r="L32" s="266"/>
      <c r="M32" s="264">
        <f t="shared" si="6"/>
        <v>0</v>
      </c>
      <c r="N32" s="264">
        <f t="shared" si="7"/>
        <v>0</v>
      </c>
      <c r="O32" s="264">
        <f t="shared" si="3"/>
        <v>0</v>
      </c>
      <c r="P32" s="264">
        <f t="shared" si="8"/>
        <v>0</v>
      </c>
    </row>
    <row r="33" spans="1:16" ht="12.75">
      <c r="A33" s="258">
        <v>7</v>
      </c>
      <c r="B33" s="271"/>
      <c r="C33" s="269"/>
      <c r="D33" s="269"/>
      <c r="E33" s="270"/>
      <c r="F33" s="267"/>
      <c r="G33" s="268"/>
      <c r="H33" s="267"/>
      <c r="I33" s="260"/>
      <c r="J33" s="260"/>
      <c r="K33" s="263" t="e">
        <f t="shared" si="5"/>
        <v>#DIV/0!</v>
      </c>
      <c r="L33" s="266"/>
      <c r="M33" s="264">
        <f t="shared" si="6"/>
        <v>0</v>
      </c>
      <c r="N33" s="264">
        <f t="shared" si="7"/>
        <v>0</v>
      </c>
      <c r="O33" s="264">
        <f t="shared" si="3"/>
        <v>0</v>
      </c>
      <c r="P33" s="264">
        <f t="shared" si="8"/>
        <v>0</v>
      </c>
    </row>
    <row r="34" spans="1:16" ht="12.75">
      <c r="A34" s="258">
        <v>8</v>
      </c>
      <c r="B34" s="271"/>
      <c r="C34" s="269"/>
      <c r="D34" s="269"/>
      <c r="E34" s="270"/>
      <c r="F34" s="267"/>
      <c r="G34" s="268"/>
      <c r="H34" s="267"/>
      <c r="I34" s="260"/>
      <c r="J34" s="260"/>
      <c r="K34" s="263" t="e">
        <f t="shared" si="5"/>
        <v>#DIV/0!</v>
      </c>
      <c r="L34" s="266"/>
      <c r="M34" s="264">
        <f t="shared" si="6"/>
        <v>0</v>
      </c>
      <c r="N34" s="264">
        <f t="shared" si="7"/>
        <v>0</v>
      </c>
      <c r="O34" s="264">
        <f t="shared" si="3"/>
        <v>0</v>
      </c>
      <c r="P34" s="264">
        <f t="shared" si="8"/>
        <v>0</v>
      </c>
    </row>
    <row r="35" spans="1:16" ht="12.75">
      <c r="A35" s="258">
        <v>9</v>
      </c>
      <c r="B35" s="271"/>
      <c r="C35" s="269"/>
      <c r="D35" s="269"/>
      <c r="E35" s="270"/>
      <c r="F35" s="272"/>
      <c r="G35" s="273"/>
      <c r="H35" s="267"/>
      <c r="I35" s="260"/>
      <c r="J35" s="260"/>
      <c r="K35" s="263" t="e">
        <f>ROUND(H35/J35,0)</f>
        <v>#DIV/0!</v>
      </c>
      <c r="L35" s="266"/>
      <c r="M35" s="264">
        <f t="shared" si="6"/>
        <v>0</v>
      </c>
      <c r="N35" s="264">
        <f t="shared" si="7"/>
        <v>0</v>
      </c>
      <c r="O35" s="264">
        <f t="shared" si="3"/>
        <v>0</v>
      </c>
      <c r="P35" s="264">
        <f t="shared" si="8"/>
        <v>0</v>
      </c>
    </row>
    <row r="36" spans="1:16" ht="12.75">
      <c r="A36" s="258">
        <v>10</v>
      </c>
      <c r="B36" s="271"/>
      <c r="C36" s="269"/>
      <c r="D36" s="269"/>
      <c r="E36" s="270"/>
      <c r="F36" s="272"/>
      <c r="G36" s="273"/>
      <c r="H36" s="267"/>
      <c r="I36" s="260"/>
      <c r="J36" s="260"/>
      <c r="K36" s="263" t="e">
        <f t="shared" si="5"/>
        <v>#DIV/0!</v>
      </c>
      <c r="L36" s="266"/>
      <c r="M36" s="264">
        <f t="shared" si="6"/>
        <v>0</v>
      </c>
      <c r="N36" s="264">
        <f t="shared" si="7"/>
        <v>0</v>
      </c>
      <c r="O36" s="264">
        <f t="shared" si="3"/>
        <v>0</v>
      </c>
      <c r="P36" s="264">
        <f t="shared" si="8"/>
        <v>0</v>
      </c>
    </row>
    <row r="37" spans="1:16" ht="12.75">
      <c r="A37" s="258"/>
      <c r="B37" s="259"/>
      <c r="C37" s="259"/>
      <c r="D37" s="259"/>
      <c r="E37" s="260"/>
      <c r="F37" s="261"/>
      <c r="G37" s="262"/>
      <c r="H37" s="261"/>
      <c r="I37" s="260"/>
      <c r="J37" s="260"/>
      <c r="K37" s="263" t="e">
        <f t="shared" si="5"/>
        <v>#DIV/0!</v>
      </c>
      <c r="L37" s="259"/>
      <c r="M37" s="264">
        <f>IF(I37=1,H37,0)</f>
        <v>0</v>
      </c>
      <c r="N37" s="264">
        <f>IF(I37=2,H37,0)</f>
        <v>0</v>
      </c>
      <c r="O37" s="264">
        <f>IF(I37=3,H37,0)</f>
        <v>0</v>
      </c>
      <c r="P37" s="264">
        <f>IF(I37=4,H37,0)</f>
        <v>0</v>
      </c>
    </row>
    <row r="38" spans="1:16" ht="13.5" thickBot="1">
      <c r="A38" s="258"/>
      <c r="B38" s="259"/>
      <c r="C38" s="259"/>
      <c r="D38" s="259"/>
      <c r="E38" s="260"/>
      <c r="F38" s="261"/>
      <c r="G38" s="262"/>
      <c r="H38" s="261"/>
      <c r="I38" s="260"/>
      <c r="J38" s="260"/>
      <c r="K38" s="263" t="e">
        <f t="shared" si="5"/>
        <v>#DIV/0!</v>
      </c>
      <c r="L38" s="259"/>
      <c r="M38" s="264">
        <f>IF(I38=1,H38,0)</f>
        <v>0</v>
      </c>
      <c r="N38" s="264">
        <f>IF(I38=2,H38,0)</f>
        <v>0</v>
      </c>
      <c r="O38" s="264">
        <f>IF(I38=3,H38,0)</f>
        <v>0</v>
      </c>
      <c r="P38" s="264">
        <f>IF(I38=4,H38,0)</f>
        <v>0</v>
      </c>
    </row>
    <row r="39" spans="1:16" ht="13.5" thickBot="1">
      <c r="A39" s="594"/>
      <c r="B39" s="595"/>
      <c r="C39" s="595"/>
      <c r="D39" s="595"/>
      <c r="E39" s="596"/>
      <c r="F39" s="285">
        <f>ROUND(SUM(F27:F38),0)</f>
        <v>0</v>
      </c>
      <c r="G39" s="285">
        <f>ROUND(SUM(G27:G38),0)</f>
        <v>0</v>
      </c>
      <c r="H39" s="285">
        <f>ROUND(SUM(H27:H38),0)</f>
        <v>0</v>
      </c>
      <c r="I39" s="597"/>
      <c r="J39" s="598"/>
      <c r="K39" s="285" t="e">
        <f>SUM(K27:K38)</f>
        <v>#DIV/0!</v>
      </c>
      <c r="L39" s="286"/>
      <c r="M39" s="287">
        <f>ROUND(SUM(M27:M38),0)</f>
        <v>0</v>
      </c>
      <c r="N39" s="287">
        <f>ROUND(SUM(N27:N38),0)</f>
        <v>0</v>
      </c>
      <c r="O39" s="287">
        <f>ROUND(SUM(O27:O38),0)</f>
        <v>0</v>
      </c>
      <c r="P39" s="287">
        <f>ROUND(SUM(P27:P38),0)</f>
        <v>0</v>
      </c>
    </row>
    <row r="40" spans="1:16" ht="12.75">
      <c r="A40" s="590" t="s">
        <v>178</v>
      </c>
      <c r="B40" s="591"/>
      <c r="C40" s="591"/>
      <c r="D40" s="591"/>
      <c r="E40" s="591"/>
      <c r="F40" s="591"/>
      <c r="G40" s="591"/>
      <c r="H40" s="591"/>
      <c r="I40" s="591"/>
      <c r="J40" s="591"/>
      <c r="K40" s="591"/>
      <c r="L40" s="591"/>
      <c r="M40" s="592">
        <f>ROUND(SUM(M27:M38),0)</f>
        <v>0</v>
      </c>
      <c r="N40" s="592">
        <f>ROUND(SUM(N27:N38),0)</f>
        <v>0</v>
      </c>
      <c r="O40" s="592">
        <f>ROUND(SUM(O27:O38),0)</f>
        <v>0</v>
      </c>
      <c r="P40" s="593">
        <f>ROUND(SUM(P27:P38),0)</f>
        <v>0</v>
      </c>
    </row>
    <row r="41" spans="1:16" ht="12.75">
      <c r="A41" s="258">
        <v>1</v>
      </c>
      <c r="B41" s="259"/>
      <c r="C41" s="259"/>
      <c r="D41" s="259"/>
      <c r="E41" s="260"/>
      <c r="F41" s="261"/>
      <c r="G41" s="262"/>
      <c r="H41" s="261"/>
      <c r="I41" s="260"/>
      <c r="J41" s="260"/>
      <c r="K41" s="302" t="e">
        <f>H41/J41</f>
        <v>#DIV/0!</v>
      </c>
      <c r="L41" s="259"/>
      <c r="M41" s="264">
        <f>IF(I41=1,H41,0)</f>
        <v>0</v>
      </c>
      <c r="N41" s="264">
        <f>IF(J41=1,I41,0)</f>
        <v>0</v>
      </c>
      <c r="O41" s="264">
        <f>IF(I41=3,H41,0)</f>
        <v>0</v>
      </c>
      <c r="P41" s="264">
        <f>IF(L41=1,K41,0)</f>
        <v>0</v>
      </c>
    </row>
    <row r="42" spans="1:16" ht="12.75">
      <c r="A42" s="258">
        <v>2</v>
      </c>
      <c r="B42" s="269"/>
      <c r="C42" s="269"/>
      <c r="D42" s="269"/>
      <c r="E42" s="270"/>
      <c r="F42" s="267"/>
      <c r="G42" s="268"/>
      <c r="H42" s="267"/>
      <c r="I42" s="260"/>
      <c r="J42" s="260"/>
      <c r="K42" s="302" t="e">
        <f aca="true" t="shared" si="9" ref="K42:K53">H42/J42</f>
        <v>#DIV/0!</v>
      </c>
      <c r="L42" s="266"/>
      <c r="M42" s="264">
        <f aca="true" t="shared" si="10" ref="M42:M53">IF(I42=1,H42,0)</f>
        <v>0</v>
      </c>
      <c r="N42" s="264">
        <f aca="true" t="shared" si="11" ref="N42:N53">IF(J42=1,I42,0)</f>
        <v>0</v>
      </c>
      <c r="O42" s="264">
        <f aca="true" t="shared" si="12" ref="O42:O53">IF(I42=3,H42,0)</f>
        <v>0</v>
      </c>
      <c r="P42" s="264">
        <f aca="true" t="shared" si="13" ref="P42:P53">IF(L42=1,K42,0)</f>
        <v>0</v>
      </c>
    </row>
    <row r="43" spans="1:16" ht="12.75">
      <c r="A43" s="258">
        <v>3</v>
      </c>
      <c r="B43" s="269"/>
      <c r="C43" s="269"/>
      <c r="D43" s="269"/>
      <c r="E43" s="270"/>
      <c r="F43" s="267"/>
      <c r="G43" s="268"/>
      <c r="H43" s="267"/>
      <c r="I43" s="260"/>
      <c r="J43" s="260"/>
      <c r="K43" s="302" t="e">
        <f t="shared" si="9"/>
        <v>#DIV/0!</v>
      </c>
      <c r="L43" s="266"/>
      <c r="M43" s="264">
        <f t="shared" si="10"/>
        <v>0</v>
      </c>
      <c r="N43" s="264">
        <f t="shared" si="11"/>
        <v>0</v>
      </c>
      <c r="O43" s="264">
        <f t="shared" si="12"/>
        <v>0</v>
      </c>
      <c r="P43" s="264">
        <f t="shared" si="13"/>
        <v>0</v>
      </c>
    </row>
    <row r="44" spans="1:16" ht="12.75">
      <c r="A44" s="258">
        <v>4</v>
      </c>
      <c r="B44" s="269"/>
      <c r="C44" s="269"/>
      <c r="D44" s="269"/>
      <c r="E44" s="270"/>
      <c r="F44" s="267"/>
      <c r="G44" s="268"/>
      <c r="H44" s="267"/>
      <c r="I44" s="260"/>
      <c r="J44" s="260"/>
      <c r="K44" s="302" t="e">
        <f t="shared" si="9"/>
        <v>#DIV/0!</v>
      </c>
      <c r="L44" s="266"/>
      <c r="M44" s="264">
        <f t="shared" si="10"/>
        <v>0</v>
      </c>
      <c r="N44" s="264">
        <f t="shared" si="11"/>
        <v>0</v>
      </c>
      <c r="O44" s="264">
        <f t="shared" si="12"/>
        <v>0</v>
      </c>
      <c r="P44" s="264">
        <f t="shared" si="13"/>
        <v>0</v>
      </c>
    </row>
    <row r="45" spans="1:16" ht="12.75">
      <c r="A45" s="258">
        <v>5</v>
      </c>
      <c r="B45" s="269"/>
      <c r="C45" s="269"/>
      <c r="D45" s="269"/>
      <c r="E45" s="270"/>
      <c r="F45" s="267"/>
      <c r="G45" s="268"/>
      <c r="H45" s="267"/>
      <c r="I45" s="260"/>
      <c r="J45" s="260"/>
      <c r="K45" s="302" t="e">
        <f t="shared" si="9"/>
        <v>#DIV/0!</v>
      </c>
      <c r="L45" s="266"/>
      <c r="M45" s="264">
        <f t="shared" si="10"/>
        <v>0</v>
      </c>
      <c r="N45" s="264">
        <f t="shared" si="11"/>
        <v>0</v>
      </c>
      <c r="O45" s="264">
        <f t="shared" si="12"/>
        <v>0</v>
      </c>
      <c r="P45" s="264">
        <f t="shared" si="13"/>
        <v>0</v>
      </c>
    </row>
    <row r="46" spans="1:16" ht="12.75">
      <c r="A46" s="258">
        <v>6</v>
      </c>
      <c r="B46" s="269"/>
      <c r="C46" s="269"/>
      <c r="D46" s="269"/>
      <c r="E46" s="270"/>
      <c r="F46" s="267"/>
      <c r="G46" s="268"/>
      <c r="H46" s="267"/>
      <c r="I46" s="260"/>
      <c r="J46" s="260"/>
      <c r="K46" s="302" t="e">
        <f t="shared" si="9"/>
        <v>#DIV/0!</v>
      </c>
      <c r="L46" s="266"/>
      <c r="M46" s="264">
        <f t="shared" si="10"/>
        <v>0</v>
      </c>
      <c r="N46" s="264">
        <f t="shared" si="11"/>
        <v>0</v>
      </c>
      <c r="O46" s="264">
        <f t="shared" si="12"/>
        <v>0</v>
      </c>
      <c r="P46" s="264">
        <f t="shared" si="13"/>
        <v>0</v>
      </c>
    </row>
    <row r="47" spans="1:16" ht="12.75">
      <c r="A47" s="258">
        <v>7</v>
      </c>
      <c r="B47" s="271"/>
      <c r="C47" s="269"/>
      <c r="D47" s="269"/>
      <c r="E47" s="270"/>
      <c r="F47" s="267"/>
      <c r="G47" s="268"/>
      <c r="H47" s="267"/>
      <c r="I47" s="260"/>
      <c r="J47" s="260"/>
      <c r="K47" s="302" t="e">
        <f t="shared" si="9"/>
        <v>#DIV/0!</v>
      </c>
      <c r="L47" s="266"/>
      <c r="M47" s="264">
        <f t="shared" si="10"/>
        <v>0</v>
      </c>
      <c r="N47" s="264">
        <f t="shared" si="11"/>
        <v>0</v>
      </c>
      <c r="O47" s="264">
        <f t="shared" si="12"/>
        <v>0</v>
      </c>
      <c r="P47" s="264">
        <f t="shared" si="13"/>
        <v>0</v>
      </c>
    </row>
    <row r="48" spans="1:16" ht="12.75">
      <c r="A48" s="258">
        <v>8</v>
      </c>
      <c r="B48" s="271"/>
      <c r="C48" s="269"/>
      <c r="D48" s="269"/>
      <c r="E48" s="270"/>
      <c r="F48" s="267"/>
      <c r="G48" s="268"/>
      <c r="H48" s="267"/>
      <c r="I48" s="260"/>
      <c r="J48" s="260"/>
      <c r="K48" s="302" t="e">
        <f t="shared" si="9"/>
        <v>#DIV/0!</v>
      </c>
      <c r="L48" s="266"/>
      <c r="M48" s="264">
        <f t="shared" si="10"/>
        <v>0</v>
      </c>
      <c r="N48" s="264">
        <f t="shared" si="11"/>
        <v>0</v>
      </c>
      <c r="O48" s="264">
        <f t="shared" si="12"/>
        <v>0</v>
      </c>
      <c r="P48" s="264">
        <f t="shared" si="13"/>
        <v>0</v>
      </c>
    </row>
    <row r="49" spans="1:16" ht="12.75">
      <c r="A49" s="258">
        <v>9</v>
      </c>
      <c r="B49" s="271"/>
      <c r="C49" s="269"/>
      <c r="D49" s="269"/>
      <c r="E49" s="270"/>
      <c r="F49" s="272"/>
      <c r="G49" s="273"/>
      <c r="H49" s="267"/>
      <c r="I49" s="260"/>
      <c r="J49" s="260"/>
      <c r="K49" s="302" t="e">
        <f t="shared" si="9"/>
        <v>#DIV/0!</v>
      </c>
      <c r="L49" s="266"/>
      <c r="M49" s="264">
        <f t="shared" si="10"/>
        <v>0</v>
      </c>
      <c r="N49" s="264">
        <f t="shared" si="11"/>
        <v>0</v>
      </c>
      <c r="O49" s="264">
        <f t="shared" si="12"/>
        <v>0</v>
      </c>
      <c r="P49" s="264">
        <f t="shared" si="13"/>
        <v>0</v>
      </c>
    </row>
    <row r="50" spans="1:16" ht="12.75">
      <c r="A50" s="258"/>
      <c r="B50" s="271"/>
      <c r="C50" s="269"/>
      <c r="D50" s="269"/>
      <c r="E50" s="270"/>
      <c r="F50" s="272"/>
      <c r="G50" s="273"/>
      <c r="H50" s="267"/>
      <c r="I50" s="260"/>
      <c r="J50" s="260"/>
      <c r="K50" s="302" t="e">
        <f t="shared" si="9"/>
        <v>#DIV/0!</v>
      </c>
      <c r="L50" s="266"/>
      <c r="M50" s="264">
        <f t="shared" si="10"/>
        <v>0</v>
      </c>
      <c r="N50" s="264">
        <f t="shared" si="11"/>
        <v>0</v>
      </c>
      <c r="O50" s="264">
        <f t="shared" si="12"/>
        <v>0</v>
      </c>
      <c r="P50" s="264">
        <f t="shared" si="13"/>
        <v>0</v>
      </c>
    </row>
    <row r="51" spans="1:16" ht="12.75">
      <c r="A51" s="258"/>
      <c r="B51" s="271"/>
      <c r="C51" s="269"/>
      <c r="D51" s="269"/>
      <c r="E51" s="270"/>
      <c r="F51" s="272"/>
      <c r="G51" s="273"/>
      <c r="H51" s="267"/>
      <c r="I51" s="260"/>
      <c r="J51" s="260"/>
      <c r="K51" s="302" t="e">
        <f t="shared" si="9"/>
        <v>#DIV/0!</v>
      </c>
      <c r="L51" s="266"/>
      <c r="M51" s="264">
        <f t="shared" si="10"/>
        <v>0</v>
      </c>
      <c r="N51" s="264">
        <f t="shared" si="11"/>
        <v>0</v>
      </c>
      <c r="O51" s="264">
        <f t="shared" si="12"/>
        <v>0</v>
      </c>
      <c r="P51" s="264">
        <f t="shared" si="13"/>
        <v>0</v>
      </c>
    </row>
    <row r="52" spans="1:16" ht="12.75">
      <c r="A52" s="258"/>
      <c r="B52" s="259"/>
      <c r="C52" s="259"/>
      <c r="D52" s="259"/>
      <c r="E52" s="260"/>
      <c r="F52" s="261"/>
      <c r="G52" s="262"/>
      <c r="H52" s="261"/>
      <c r="I52" s="260"/>
      <c r="J52" s="260"/>
      <c r="K52" s="302" t="e">
        <f t="shared" si="9"/>
        <v>#DIV/0!</v>
      </c>
      <c r="L52" s="259"/>
      <c r="M52" s="264">
        <f t="shared" si="10"/>
        <v>0</v>
      </c>
      <c r="N52" s="264">
        <f t="shared" si="11"/>
        <v>0</v>
      </c>
      <c r="O52" s="264">
        <f t="shared" si="12"/>
        <v>0</v>
      </c>
      <c r="P52" s="264">
        <f t="shared" si="13"/>
        <v>0</v>
      </c>
    </row>
    <row r="53" spans="1:16" ht="13.5" thickBot="1">
      <c r="A53" s="258"/>
      <c r="B53" s="259"/>
      <c r="C53" s="259"/>
      <c r="D53" s="259"/>
      <c r="E53" s="260"/>
      <c r="F53" s="261"/>
      <c r="G53" s="262"/>
      <c r="H53" s="261"/>
      <c r="I53" s="260"/>
      <c r="J53" s="260"/>
      <c r="K53" s="302" t="e">
        <f t="shared" si="9"/>
        <v>#DIV/0!</v>
      </c>
      <c r="L53" s="259"/>
      <c r="M53" s="264">
        <f t="shared" si="10"/>
        <v>0</v>
      </c>
      <c r="N53" s="264">
        <f t="shared" si="11"/>
        <v>0</v>
      </c>
      <c r="O53" s="264">
        <f t="shared" si="12"/>
        <v>0</v>
      </c>
      <c r="P53" s="264">
        <f t="shared" si="13"/>
        <v>0</v>
      </c>
    </row>
    <row r="54" spans="1:16" ht="13.5" thickBot="1">
      <c r="A54" s="594"/>
      <c r="B54" s="595"/>
      <c r="C54" s="595"/>
      <c r="D54" s="595"/>
      <c r="E54" s="596"/>
      <c r="F54" s="285">
        <f>SUM(F41:F53)</f>
        <v>0</v>
      </c>
      <c r="G54" s="285">
        <f>ROUND(SUM(G41:G51),0)</f>
        <v>0</v>
      </c>
      <c r="H54" s="285">
        <f>ROUND(SUM(H41:H53),0)</f>
        <v>0</v>
      </c>
      <c r="I54" s="597"/>
      <c r="J54" s="598"/>
      <c r="K54" s="285" t="e">
        <f>K41+#REF!+K52+K53</f>
        <v>#DIV/0!</v>
      </c>
      <c r="L54" s="286"/>
      <c r="M54" s="287">
        <f>ROUND(SUM(M41:M53),0)</f>
        <v>0</v>
      </c>
      <c r="N54" s="287">
        <f>ROUND(SUM(N41:N53),0)</f>
        <v>0</v>
      </c>
      <c r="O54" s="287">
        <f>ROUND(SUM(O41:O53),0)</f>
        <v>0</v>
      </c>
      <c r="P54" s="287">
        <f>ROUND(SUM(P41:P53),0)</f>
        <v>0</v>
      </c>
    </row>
    <row r="55" spans="1:16" ht="12.75">
      <c r="A55" s="590" t="s">
        <v>179</v>
      </c>
      <c r="B55" s="591"/>
      <c r="C55" s="591"/>
      <c r="D55" s="591"/>
      <c r="E55" s="591"/>
      <c r="F55" s="591"/>
      <c r="G55" s="591"/>
      <c r="H55" s="591"/>
      <c r="I55" s="591"/>
      <c r="J55" s="591"/>
      <c r="K55" s="591"/>
      <c r="L55" s="591"/>
      <c r="M55" s="592">
        <f>ROUND(SUM(M41:M51),0)</f>
        <v>0</v>
      </c>
      <c r="N55" s="592">
        <f>ROUND(SUM(N41:N51),0)</f>
        <v>0</v>
      </c>
      <c r="O55" s="592">
        <f>ROUND(SUM(O41:O51),0)</f>
        <v>0</v>
      </c>
      <c r="P55" s="593">
        <f>ROUND(SUM(P41:P51),0)</f>
        <v>0</v>
      </c>
    </row>
    <row r="56" spans="1:16" ht="12.75">
      <c r="A56" s="258">
        <v>1</v>
      </c>
      <c r="B56" s="266"/>
      <c r="C56" s="266"/>
      <c r="D56" s="266"/>
      <c r="E56" s="260"/>
      <c r="F56" s="267"/>
      <c r="G56" s="268"/>
      <c r="H56" s="267"/>
      <c r="I56" s="260"/>
      <c r="J56" s="260"/>
      <c r="K56" s="263" t="e">
        <f aca="true" t="shared" si="14" ref="K56:K81">ROUND(H56/J56,0)</f>
        <v>#DIV/0!</v>
      </c>
      <c r="L56" s="266"/>
      <c r="M56" s="264">
        <f aca="true" t="shared" si="15" ref="M56:M80">IF(I56=1,H56,0)</f>
        <v>0</v>
      </c>
      <c r="N56" s="264">
        <f aca="true" t="shared" si="16" ref="N56:N80">IF(I56=2,H56,0)</f>
        <v>0</v>
      </c>
      <c r="O56" s="264">
        <f>IF(I56=3,H56,0)</f>
        <v>0</v>
      </c>
      <c r="P56" s="264">
        <f aca="true" t="shared" si="17" ref="P56:P80">IF(I56=4,H56,0)</f>
        <v>0</v>
      </c>
    </row>
    <row r="57" spans="1:16" ht="12.75">
      <c r="A57" s="258">
        <v>3</v>
      </c>
      <c r="B57" s="269"/>
      <c r="C57" s="269"/>
      <c r="D57" s="269"/>
      <c r="E57" s="270"/>
      <c r="F57" s="267"/>
      <c r="G57" s="268"/>
      <c r="H57" s="267"/>
      <c r="I57" s="260"/>
      <c r="J57" s="260"/>
      <c r="K57" s="263" t="e">
        <f t="shared" si="14"/>
        <v>#DIV/0!</v>
      </c>
      <c r="L57" s="266"/>
      <c r="M57" s="264">
        <f t="shared" si="15"/>
        <v>0</v>
      </c>
      <c r="N57" s="264">
        <f t="shared" si="16"/>
        <v>0</v>
      </c>
      <c r="O57" s="264">
        <f t="shared" si="3"/>
        <v>0</v>
      </c>
      <c r="P57" s="264">
        <f t="shared" si="17"/>
        <v>0</v>
      </c>
    </row>
    <row r="58" spans="1:16" ht="12.75">
      <c r="A58" s="258">
        <v>4</v>
      </c>
      <c r="B58" s="269"/>
      <c r="C58" s="269"/>
      <c r="D58" s="269"/>
      <c r="E58" s="270"/>
      <c r="F58" s="267"/>
      <c r="G58" s="268"/>
      <c r="H58" s="267"/>
      <c r="I58" s="260"/>
      <c r="J58" s="260"/>
      <c r="K58" s="263" t="e">
        <f t="shared" si="14"/>
        <v>#DIV/0!</v>
      </c>
      <c r="L58" s="266"/>
      <c r="M58" s="264">
        <f t="shared" si="15"/>
        <v>0</v>
      </c>
      <c r="N58" s="264">
        <f t="shared" si="16"/>
        <v>0</v>
      </c>
      <c r="O58" s="264">
        <f t="shared" si="3"/>
        <v>0</v>
      </c>
      <c r="P58" s="264">
        <f t="shared" si="17"/>
        <v>0</v>
      </c>
    </row>
    <row r="59" spans="1:16" ht="12.75">
      <c r="A59" s="258">
        <v>5</v>
      </c>
      <c r="B59" s="269"/>
      <c r="C59" s="269"/>
      <c r="D59" s="269"/>
      <c r="E59" s="270"/>
      <c r="F59" s="267"/>
      <c r="G59" s="268"/>
      <c r="H59" s="267"/>
      <c r="I59" s="260"/>
      <c r="J59" s="260"/>
      <c r="K59" s="263" t="e">
        <f t="shared" si="14"/>
        <v>#DIV/0!</v>
      </c>
      <c r="L59" s="266"/>
      <c r="M59" s="264">
        <f t="shared" si="15"/>
        <v>0</v>
      </c>
      <c r="N59" s="264">
        <f t="shared" si="16"/>
        <v>0</v>
      </c>
      <c r="O59" s="264">
        <f t="shared" si="3"/>
        <v>0</v>
      </c>
      <c r="P59" s="264">
        <f t="shared" si="17"/>
        <v>0</v>
      </c>
    </row>
    <row r="60" spans="1:16" ht="12.75">
      <c r="A60" s="258">
        <v>6</v>
      </c>
      <c r="B60" s="269"/>
      <c r="C60" s="269"/>
      <c r="D60" s="269"/>
      <c r="E60" s="270"/>
      <c r="F60" s="267"/>
      <c r="G60" s="268"/>
      <c r="H60" s="267"/>
      <c r="I60" s="260"/>
      <c r="J60" s="260"/>
      <c r="K60" s="263" t="e">
        <f t="shared" si="14"/>
        <v>#DIV/0!</v>
      </c>
      <c r="L60" s="266"/>
      <c r="M60" s="264">
        <f t="shared" si="15"/>
        <v>0</v>
      </c>
      <c r="N60" s="264">
        <f t="shared" si="16"/>
        <v>0</v>
      </c>
      <c r="O60" s="264">
        <f t="shared" si="3"/>
        <v>0</v>
      </c>
      <c r="P60" s="264">
        <f t="shared" si="17"/>
        <v>0</v>
      </c>
    </row>
    <row r="61" spans="1:16" ht="12.75">
      <c r="A61" s="258">
        <v>7</v>
      </c>
      <c r="B61" s="269"/>
      <c r="C61" s="269"/>
      <c r="D61" s="269"/>
      <c r="E61" s="270"/>
      <c r="F61" s="267"/>
      <c r="G61" s="268"/>
      <c r="H61" s="267"/>
      <c r="I61" s="260"/>
      <c r="J61" s="260"/>
      <c r="K61" s="263" t="e">
        <f t="shared" si="14"/>
        <v>#DIV/0!</v>
      </c>
      <c r="L61" s="266"/>
      <c r="M61" s="264">
        <f t="shared" si="15"/>
        <v>0</v>
      </c>
      <c r="N61" s="264">
        <f t="shared" si="16"/>
        <v>0</v>
      </c>
      <c r="O61" s="264">
        <f t="shared" si="3"/>
        <v>0</v>
      </c>
      <c r="P61" s="264">
        <f t="shared" si="17"/>
        <v>0</v>
      </c>
    </row>
    <row r="62" spans="1:16" ht="12.75">
      <c r="A62" s="258">
        <v>8</v>
      </c>
      <c r="B62" s="271"/>
      <c r="C62" s="269"/>
      <c r="D62" s="269"/>
      <c r="E62" s="270"/>
      <c r="F62" s="267"/>
      <c r="G62" s="268"/>
      <c r="H62" s="267"/>
      <c r="I62" s="260"/>
      <c r="J62" s="260"/>
      <c r="K62" s="263" t="e">
        <f t="shared" si="14"/>
        <v>#DIV/0!</v>
      </c>
      <c r="L62" s="266"/>
      <c r="M62" s="264">
        <f t="shared" si="15"/>
        <v>0</v>
      </c>
      <c r="N62" s="264">
        <f t="shared" si="16"/>
        <v>0</v>
      </c>
      <c r="O62" s="264">
        <f t="shared" si="3"/>
        <v>0</v>
      </c>
      <c r="P62" s="264">
        <f t="shared" si="17"/>
        <v>0</v>
      </c>
    </row>
    <row r="63" spans="1:16" ht="12.75">
      <c r="A63" s="258">
        <v>9</v>
      </c>
      <c r="B63" s="271"/>
      <c r="C63" s="269"/>
      <c r="D63" s="269"/>
      <c r="E63" s="270"/>
      <c r="F63" s="267"/>
      <c r="G63" s="268"/>
      <c r="H63" s="267"/>
      <c r="I63" s="260"/>
      <c r="J63" s="260"/>
      <c r="K63" s="263" t="e">
        <f>ROUND(H63/J63,0)</f>
        <v>#DIV/0!</v>
      </c>
      <c r="L63" s="266"/>
      <c r="M63" s="264">
        <f>IF(I63=1,H63,0)</f>
        <v>0</v>
      </c>
      <c r="N63" s="264">
        <f>IF(I63=2,H63,0)</f>
        <v>0</v>
      </c>
      <c r="O63" s="264">
        <f t="shared" si="3"/>
        <v>0</v>
      </c>
      <c r="P63" s="264">
        <f>IF(I63=4,H63,0)</f>
        <v>0</v>
      </c>
    </row>
    <row r="64" spans="1:16" ht="12.75">
      <c r="A64" s="258">
        <v>10</v>
      </c>
      <c r="B64" s="271"/>
      <c r="C64" s="269"/>
      <c r="D64" s="269"/>
      <c r="E64" s="270"/>
      <c r="F64" s="272"/>
      <c r="G64" s="273"/>
      <c r="H64" s="267"/>
      <c r="I64" s="260"/>
      <c r="J64" s="260"/>
      <c r="K64" s="263" t="e">
        <f>ROUND(H64/J64,0)</f>
        <v>#DIV/0!</v>
      </c>
      <c r="L64" s="266"/>
      <c r="M64" s="264">
        <f>IF(I64=1,H64,0)</f>
        <v>0</v>
      </c>
      <c r="N64" s="264">
        <f>IF(I64=2,H64,0)</f>
        <v>0</v>
      </c>
      <c r="O64" s="264">
        <f t="shared" si="3"/>
        <v>0</v>
      </c>
      <c r="P64" s="264">
        <f>IF(I64=4,H64,0)</f>
        <v>0</v>
      </c>
    </row>
    <row r="65" spans="1:16" ht="12.75">
      <c r="A65" s="258" t="s">
        <v>164</v>
      </c>
      <c r="B65" s="271"/>
      <c r="C65" s="269"/>
      <c r="D65" s="269"/>
      <c r="E65" s="270"/>
      <c r="F65" s="272"/>
      <c r="G65" s="273"/>
      <c r="H65" s="267"/>
      <c r="I65" s="260"/>
      <c r="J65" s="260"/>
      <c r="K65" s="263" t="e">
        <f t="shared" si="14"/>
        <v>#DIV/0!</v>
      </c>
      <c r="L65" s="266"/>
      <c r="M65" s="264">
        <f t="shared" si="15"/>
        <v>0</v>
      </c>
      <c r="N65" s="264">
        <f t="shared" si="16"/>
        <v>0</v>
      </c>
      <c r="O65" s="264">
        <f t="shared" si="3"/>
        <v>0</v>
      </c>
      <c r="P65" s="264">
        <f t="shared" si="17"/>
        <v>0</v>
      </c>
    </row>
    <row r="66" spans="1:16" ht="13.5" thickBot="1">
      <c r="A66" s="258" t="s">
        <v>164</v>
      </c>
      <c r="B66" s="271"/>
      <c r="C66" s="269"/>
      <c r="D66" s="269"/>
      <c r="E66" s="270"/>
      <c r="F66" s="272"/>
      <c r="G66" s="273"/>
      <c r="H66" s="267"/>
      <c r="I66" s="260"/>
      <c r="J66" s="260"/>
      <c r="K66" s="263" t="e">
        <f t="shared" si="14"/>
        <v>#DIV/0!</v>
      </c>
      <c r="L66" s="266"/>
      <c r="M66" s="264">
        <f t="shared" si="15"/>
        <v>0</v>
      </c>
      <c r="N66" s="264">
        <f t="shared" si="16"/>
        <v>0</v>
      </c>
      <c r="O66" s="264">
        <f t="shared" si="3"/>
        <v>0</v>
      </c>
      <c r="P66" s="264">
        <f t="shared" si="17"/>
        <v>0</v>
      </c>
    </row>
    <row r="67" spans="1:16" ht="13.5" thickBot="1">
      <c r="A67" s="594"/>
      <c r="B67" s="595"/>
      <c r="C67" s="595"/>
      <c r="D67" s="595"/>
      <c r="E67" s="596"/>
      <c r="F67" s="285">
        <f>ROUND(SUM(F56:F66),0)</f>
        <v>0</v>
      </c>
      <c r="G67" s="285">
        <f>ROUND(SUM(G56:G66),0)</f>
        <v>0</v>
      </c>
      <c r="H67" s="285">
        <f>ROUND(SUM(H56:H66),0)</f>
        <v>0</v>
      </c>
      <c r="I67" s="597"/>
      <c r="J67" s="598"/>
      <c r="K67" s="285" t="e">
        <f>ROUND(K56+#REF!+#REF!,0)</f>
        <v>#DIV/0!</v>
      </c>
      <c r="L67" s="286"/>
      <c r="M67" s="287">
        <f>SUM(M56:M66)</f>
        <v>0</v>
      </c>
      <c r="N67" s="287">
        <f>ROUND(SUM(N56:N66),0)</f>
        <v>0</v>
      </c>
      <c r="O67" s="287">
        <f>ROUND(SUM(O56:O66),0)</f>
        <v>0</v>
      </c>
      <c r="P67" s="287">
        <f>SUM(P56:P66)</f>
        <v>0</v>
      </c>
    </row>
    <row r="68" spans="1:16" ht="12.75">
      <c r="A68" s="590" t="s">
        <v>104</v>
      </c>
      <c r="B68" s="591"/>
      <c r="C68" s="591"/>
      <c r="D68" s="591"/>
      <c r="E68" s="591"/>
      <c r="F68" s="591"/>
      <c r="G68" s="591"/>
      <c r="H68" s="591"/>
      <c r="I68" s="591"/>
      <c r="J68" s="591"/>
      <c r="K68" s="591"/>
      <c r="L68" s="591"/>
      <c r="M68" s="592">
        <f>ROUND(SUM(M56:M66),0)</f>
        <v>0</v>
      </c>
      <c r="N68" s="592">
        <f>ROUND(SUM(N56:N66),0)</f>
        <v>0</v>
      </c>
      <c r="O68" s="592">
        <f>ROUND(SUM(O56:O66),0)</f>
        <v>0</v>
      </c>
      <c r="P68" s="593">
        <f>ROUND(SUM(P56:P66),0)</f>
        <v>0</v>
      </c>
    </row>
    <row r="69" spans="1:16" ht="12.75">
      <c r="A69" s="258">
        <v>1</v>
      </c>
      <c r="B69" s="259"/>
      <c r="C69" s="259"/>
      <c r="D69" s="259"/>
      <c r="E69" s="260"/>
      <c r="F69" s="261"/>
      <c r="G69" s="262"/>
      <c r="H69" s="261"/>
      <c r="I69" s="260"/>
      <c r="J69" s="260"/>
      <c r="K69" s="263" t="e">
        <f>ROUND(H69/J69,0)</f>
        <v>#DIV/0!</v>
      </c>
      <c r="L69" s="266"/>
      <c r="M69" s="264">
        <f>IF(I69=1,H69,0)</f>
        <v>0</v>
      </c>
      <c r="N69" s="264">
        <f>IF(I69=2,H69,0)</f>
        <v>0</v>
      </c>
      <c r="O69" s="264">
        <f>IF(I69=3,H69,0)</f>
        <v>0</v>
      </c>
      <c r="P69" s="264">
        <f>IF(I69=4,H69,0)</f>
        <v>0</v>
      </c>
    </row>
    <row r="70" spans="1:16" ht="12.75">
      <c r="A70" s="258">
        <v>2</v>
      </c>
      <c r="B70" s="269"/>
      <c r="C70" s="269"/>
      <c r="D70" s="269"/>
      <c r="E70" s="270"/>
      <c r="F70" s="267"/>
      <c r="G70" s="268"/>
      <c r="H70" s="267"/>
      <c r="I70" s="260"/>
      <c r="J70" s="260"/>
      <c r="K70" s="263" t="e">
        <f t="shared" si="14"/>
        <v>#DIV/0!</v>
      </c>
      <c r="L70" s="266"/>
      <c r="M70" s="264">
        <f t="shared" si="15"/>
        <v>0</v>
      </c>
      <c r="N70" s="264">
        <f t="shared" si="16"/>
        <v>0</v>
      </c>
      <c r="O70" s="264">
        <f t="shared" si="3"/>
        <v>0</v>
      </c>
      <c r="P70" s="264">
        <f t="shared" si="17"/>
        <v>0</v>
      </c>
    </row>
    <row r="71" spans="1:16" ht="12.75">
      <c r="A71" s="258">
        <v>3</v>
      </c>
      <c r="B71" s="269"/>
      <c r="C71" s="269"/>
      <c r="D71" s="269"/>
      <c r="E71" s="270"/>
      <c r="F71" s="267"/>
      <c r="G71" s="268"/>
      <c r="H71" s="267"/>
      <c r="I71" s="260"/>
      <c r="J71" s="260"/>
      <c r="K71" s="263" t="e">
        <f t="shared" si="14"/>
        <v>#DIV/0!</v>
      </c>
      <c r="L71" s="266"/>
      <c r="M71" s="264">
        <f t="shared" si="15"/>
        <v>0</v>
      </c>
      <c r="N71" s="264">
        <f t="shared" si="16"/>
        <v>0</v>
      </c>
      <c r="O71" s="264">
        <f t="shared" si="3"/>
        <v>0</v>
      </c>
      <c r="P71" s="264">
        <f t="shared" si="17"/>
        <v>0</v>
      </c>
    </row>
    <row r="72" spans="1:16" ht="12.75">
      <c r="A72" s="258">
        <v>4</v>
      </c>
      <c r="B72" s="269"/>
      <c r="C72" s="269"/>
      <c r="D72" s="269"/>
      <c r="E72" s="270"/>
      <c r="F72" s="267"/>
      <c r="G72" s="268"/>
      <c r="H72" s="267"/>
      <c r="I72" s="260"/>
      <c r="J72" s="260"/>
      <c r="K72" s="263" t="e">
        <f t="shared" si="14"/>
        <v>#DIV/0!</v>
      </c>
      <c r="L72" s="266"/>
      <c r="M72" s="264">
        <f t="shared" si="15"/>
        <v>0</v>
      </c>
      <c r="N72" s="264">
        <f t="shared" si="16"/>
        <v>0</v>
      </c>
      <c r="O72" s="264">
        <f t="shared" si="3"/>
        <v>0</v>
      </c>
      <c r="P72" s="264">
        <f t="shared" si="17"/>
        <v>0</v>
      </c>
    </row>
    <row r="73" spans="1:16" ht="12.75">
      <c r="A73" s="258">
        <v>5</v>
      </c>
      <c r="B73" s="269"/>
      <c r="C73" s="269"/>
      <c r="D73" s="269"/>
      <c r="E73" s="270"/>
      <c r="F73" s="267"/>
      <c r="G73" s="268"/>
      <c r="H73" s="267"/>
      <c r="I73" s="260"/>
      <c r="J73" s="260"/>
      <c r="K73" s="263" t="e">
        <f t="shared" si="14"/>
        <v>#DIV/0!</v>
      </c>
      <c r="L73" s="266"/>
      <c r="M73" s="264">
        <f t="shared" si="15"/>
        <v>0</v>
      </c>
      <c r="N73" s="264">
        <f t="shared" si="16"/>
        <v>0</v>
      </c>
      <c r="O73" s="264">
        <f t="shared" si="3"/>
        <v>0</v>
      </c>
      <c r="P73" s="264">
        <f t="shared" si="17"/>
        <v>0</v>
      </c>
    </row>
    <row r="74" spans="1:16" ht="12.75">
      <c r="A74" s="258">
        <v>6</v>
      </c>
      <c r="B74" s="269"/>
      <c r="C74" s="269"/>
      <c r="D74" s="269"/>
      <c r="E74" s="270"/>
      <c r="F74" s="267"/>
      <c r="G74" s="268"/>
      <c r="H74" s="267"/>
      <c r="I74" s="260"/>
      <c r="J74" s="260"/>
      <c r="K74" s="263" t="e">
        <f t="shared" si="14"/>
        <v>#DIV/0!</v>
      </c>
      <c r="L74" s="266"/>
      <c r="M74" s="264">
        <f t="shared" si="15"/>
        <v>0</v>
      </c>
      <c r="N74" s="264">
        <f t="shared" si="16"/>
        <v>0</v>
      </c>
      <c r="O74" s="264">
        <f aca="true" t="shared" si="18" ref="O74:O80">IF(I74=3,H74,0)</f>
        <v>0</v>
      </c>
      <c r="P74" s="264">
        <f t="shared" si="17"/>
        <v>0</v>
      </c>
    </row>
    <row r="75" spans="1:16" ht="12.75">
      <c r="A75" s="258">
        <v>7</v>
      </c>
      <c r="B75" s="269"/>
      <c r="C75" s="269"/>
      <c r="D75" s="269"/>
      <c r="E75" s="270"/>
      <c r="F75" s="267"/>
      <c r="G75" s="268"/>
      <c r="H75" s="267"/>
      <c r="I75" s="260"/>
      <c r="J75" s="260"/>
      <c r="K75" s="263" t="e">
        <f t="shared" si="14"/>
        <v>#DIV/0!</v>
      </c>
      <c r="L75" s="266"/>
      <c r="M75" s="264">
        <f t="shared" si="15"/>
        <v>0</v>
      </c>
      <c r="N75" s="264">
        <f t="shared" si="16"/>
        <v>0</v>
      </c>
      <c r="O75" s="264">
        <f t="shared" si="18"/>
        <v>0</v>
      </c>
      <c r="P75" s="264">
        <f t="shared" si="17"/>
        <v>0</v>
      </c>
    </row>
    <row r="76" spans="1:16" ht="12.75">
      <c r="A76" s="258">
        <v>8</v>
      </c>
      <c r="B76" s="271"/>
      <c r="C76" s="269"/>
      <c r="D76" s="269"/>
      <c r="E76" s="270"/>
      <c r="F76" s="267"/>
      <c r="G76" s="268"/>
      <c r="H76" s="267"/>
      <c r="I76" s="260"/>
      <c r="J76" s="260"/>
      <c r="K76" s="263" t="e">
        <f t="shared" si="14"/>
        <v>#DIV/0!</v>
      </c>
      <c r="L76" s="266"/>
      <c r="M76" s="264">
        <f t="shared" si="15"/>
        <v>0</v>
      </c>
      <c r="N76" s="264">
        <f t="shared" si="16"/>
        <v>0</v>
      </c>
      <c r="O76" s="264">
        <f t="shared" si="18"/>
        <v>0</v>
      </c>
      <c r="P76" s="264">
        <f t="shared" si="17"/>
        <v>0</v>
      </c>
    </row>
    <row r="77" spans="1:16" ht="12.75">
      <c r="A77" s="258">
        <v>9</v>
      </c>
      <c r="B77" s="271"/>
      <c r="C77" s="269"/>
      <c r="D77" s="269"/>
      <c r="E77" s="270"/>
      <c r="F77" s="267"/>
      <c r="G77" s="268"/>
      <c r="H77" s="267"/>
      <c r="I77" s="260"/>
      <c r="J77" s="260"/>
      <c r="K77" s="263" t="e">
        <f t="shared" si="14"/>
        <v>#DIV/0!</v>
      </c>
      <c r="L77" s="266"/>
      <c r="M77" s="264">
        <f t="shared" si="15"/>
        <v>0</v>
      </c>
      <c r="N77" s="264">
        <f t="shared" si="16"/>
        <v>0</v>
      </c>
      <c r="O77" s="264">
        <f t="shared" si="18"/>
        <v>0</v>
      </c>
      <c r="P77" s="264">
        <f t="shared" si="17"/>
        <v>0</v>
      </c>
    </row>
    <row r="78" spans="1:16" ht="12.75">
      <c r="A78" s="258">
        <v>10</v>
      </c>
      <c r="B78" s="271"/>
      <c r="C78" s="269"/>
      <c r="D78" s="269"/>
      <c r="E78" s="270"/>
      <c r="F78" s="272"/>
      <c r="G78" s="273"/>
      <c r="H78" s="267"/>
      <c r="I78" s="260"/>
      <c r="J78" s="260"/>
      <c r="K78" s="263" t="e">
        <f t="shared" si="14"/>
        <v>#DIV/0!</v>
      </c>
      <c r="L78" s="266"/>
      <c r="M78" s="264">
        <f t="shared" si="15"/>
        <v>0</v>
      </c>
      <c r="N78" s="264">
        <f t="shared" si="16"/>
        <v>0</v>
      </c>
      <c r="O78" s="264">
        <f t="shared" si="18"/>
        <v>0</v>
      </c>
      <c r="P78" s="264">
        <f t="shared" si="17"/>
        <v>0</v>
      </c>
    </row>
    <row r="79" spans="1:16" ht="12.75">
      <c r="A79" s="258" t="s">
        <v>164</v>
      </c>
      <c r="B79" s="271"/>
      <c r="C79" s="269"/>
      <c r="D79" s="269"/>
      <c r="E79" s="270"/>
      <c r="F79" s="272"/>
      <c r="G79" s="273"/>
      <c r="H79" s="267"/>
      <c r="I79" s="260"/>
      <c r="J79" s="260"/>
      <c r="K79" s="263" t="e">
        <f t="shared" si="14"/>
        <v>#DIV/0!</v>
      </c>
      <c r="L79" s="266"/>
      <c r="M79" s="264">
        <f t="shared" si="15"/>
        <v>0</v>
      </c>
      <c r="N79" s="264">
        <f t="shared" si="16"/>
        <v>0</v>
      </c>
      <c r="O79" s="264">
        <f t="shared" si="18"/>
        <v>0</v>
      </c>
      <c r="P79" s="264">
        <f t="shared" si="17"/>
        <v>0</v>
      </c>
    </row>
    <row r="80" spans="1:16" ht="12.75">
      <c r="A80" s="258" t="s">
        <v>164</v>
      </c>
      <c r="B80" s="271"/>
      <c r="C80" s="269"/>
      <c r="D80" s="269"/>
      <c r="E80" s="270"/>
      <c r="F80" s="272"/>
      <c r="G80" s="273"/>
      <c r="H80" s="267"/>
      <c r="I80" s="260"/>
      <c r="J80" s="260"/>
      <c r="K80" s="263" t="e">
        <f t="shared" si="14"/>
        <v>#DIV/0!</v>
      </c>
      <c r="L80" s="266"/>
      <c r="M80" s="264">
        <f t="shared" si="15"/>
        <v>0</v>
      </c>
      <c r="N80" s="264">
        <f t="shared" si="16"/>
        <v>0</v>
      </c>
      <c r="O80" s="264">
        <f t="shared" si="18"/>
        <v>0</v>
      </c>
      <c r="P80" s="264">
        <f t="shared" si="17"/>
        <v>0</v>
      </c>
    </row>
    <row r="81" spans="1:16" ht="13.5" thickBot="1">
      <c r="A81" s="258"/>
      <c r="B81" s="259"/>
      <c r="C81" s="259"/>
      <c r="D81" s="259"/>
      <c r="E81" s="260"/>
      <c r="F81" s="261"/>
      <c r="G81" s="262"/>
      <c r="H81" s="261"/>
      <c r="I81" s="260"/>
      <c r="J81" s="260"/>
      <c r="K81" s="263" t="e">
        <f t="shared" si="14"/>
        <v>#DIV/0!</v>
      </c>
      <c r="L81" s="259"/>
      <c r="M81" s="264"/>
      <c r="N81" s="264"/>
      <c r="O81" s="264"/>
      <c r="P81" s="264"/>
    </row>
    <row r="82" spans="1:16" ht="13.5" thickBot="1">
      <c r="A82" s="599"/>
      <c r="B82" s="600"/>
      <c r="C82" s="600"/>
      <c r="D82" s="600"/>
      <c r="E82" s="600"/>
      <c r="F82" s="285">
        <f>ROUND(SUM(F69:F81),0)</f>
        <v>0</v>
      </c>
      <c r="G82" s="285">
        <f>ROUND(SUM(G69:G81),0)</f>
        <v>0</v>
      </c>
      <c r="H82" s="285">
        <f>ROUND(SUM(H69:H81),0)</f>
        <v>0</v>
      </c>
      <c r="I82" s="601"/>
      <c r="J82" s="602"/>
      <c r="K82" s="288" t="e">
        <f>SUM(K81)</f>
        <v>#DIV/0!</v>
      </c>
      <c r="L82" s="289"/>
      <c r="M82" s="290">
        <f>ROUND(SUM(M69:M81),0)</f>
        <v>0</v>
      </c>
      <c r="N82" s="290">
        <f>ROUND(SUM(N69:N81),0)</f>
        <v>0</v>
      </c>
      <c r="O82" s="290">
        <f>ROUND(SUM(O69:O81),0)</f>
        <v>0</v>
      </c>
      <c r="P82" s="290">
        <f>ROUND(SUM(P69:P81),0)</f>
        <v>0</v>
      </c>
    </row>
    <row r="83" spans="1:16" ht="13.5" thickBot="1">
      <c r="A83" s="588"/>
      <c r="B83" s="588"/>
      <c r="C83" s="588"/>
      <c r="F83" s="291">
        <f>F82+F67+F54+F39+F25</f>
        <v>0</v>
      </c>
      <c r="G83" s="291">
        <f>G82+G67+G54+G39+G25</f>
        <v>0</v>
      </c>
      <c r="H83" s="291">
        <f>H82+H67+H54+H39+H25</f>
        <v>0</v>
      </c>
      <c r="I83" s="292">
        <v>12</v>
      </c>
      <c r="J83" s="293"/>
      <c r="K83" s="291" t="e">
        <f>K82+K67+K54+K39+K25</f>
        <v>#DIV/0!</v>
      </c>
      <c r="L83" s="294"/>
      <c r="M83" s="291">
        <f>M82+M67+M54+M39+M25</f>
        <v>0</v>
      </c>
      <c r="N83" s="291">
        <f>N82+N67+N54+N39+N25</f>
        <v>0</v>
      </c>
      <c r="O83" s="291">
        <f>O82+O67+O54+O39+O25</f>
        <v>0</v>
      </c>
      <c r="P83" s="291">
        <f>P82+P67+P54+P39+P25</f>
        <v>0</v>
      </c>
    </row>
    <row r="84" spans="1:16" ht="12.75">
      <c r="A84" s="589"/>
      <c r="B84" s="589"/>
      <c r="C84" s="589"/>
      <c r="D84" s="589"/>
      <c r="F84" s="251"/>
      <c r="G84" s="251"/>
      <c r="H84" s="251"/>
      <c r="K84" s="251"/>
      <c r="L84" s="251"/>
      <c r="M84" s="295"/>
      <c r="N84" s="295"/>
      <c r="O84" s="295"/>
      <c r="P84" s="295"/>
    </row>
    <row r="85" spans="1:16" ht="12.75">
      <c r="A85" s="589"/>
      <c r="B85" s="589"/>
      <c r="C85" s="589"/>
      <c r="D85" s="589"/>
      <c r="F85" s="251"/>
      <c r="G85" s="251"/>
      <c r="H85" s="251"/>
      <c r="K85" s="251"/>
      <c r="L85" s="251"/>
      <c r="M85" s="295"/>
      <c r="N85" s="295"/>
      <c r="O85" s="295"/>
      <c r="P85" s="295"/>
    </row>
    <row r="86" spans="6:16" ht="12.75">
      <c r="F86" s="251"/>
      <c r="G86" s="251"/>
      <c r="H86" s="251"/>
      <c r="K86" s="251"/>
      <c r="L86" s="251"/>
      <c r="M86" s="295"/>
      <c r="N86" s="295"/>
      <c r="O86" s="295"/>
      <c r="P86" s="295"/>
    </row>
    <row r="87" spans="1:16" ht="12.75">
      <c r="A87" s="296"/>
      <c r="B87" s="171" t="s">
        <v>114</v>
      </c>
      <c r="C87" s="172"/>
      <c r="D87" s="177"/>
      <c r="E87" s="177"/>
      <c r="F87" s="171" t="s">
        <v>115</v>
      </c>
      <c r="G87" s="188"/>
      <c r="H87" s="213"/>
      <c r="I87" s="297"/>
      <c r="J87" s="209"/>
      <c r="K87" s="209"/>
      <c r="L87" s="181"/>
      <c r="M87" s="182"/>
      <c r="N87" s="182"/>
      <c r="O87" s="182"/>
      <c r="P87" s="182"/>
    </row>
    <row r="88" spans="1:16" ht="12.75">
      <c r="A88" s="296"/>
      <c r="B88" s="171" t="s">
        <v>116</v>
      </c>
      <c r="C88" s="172"/>
      <c r="D88" s="177"/>
      <c r="E88" s="177"/>
      <c r="F88" s="171" t="s">
        <v>116</v>
      </c>
      <c r="G88" s="188"/>
      <c r="H88" s="213"/>
      <c r="I88" s="297"/>
      <c r="J88" s="209"/>
      <c r="K88" s="209"/>
      <c r="L88" s="181"/>
      <c r="M88" s="182"/>
      <c r="N88" s="182"/>
      <c r="O88" s="182"/>
      <c r="P88" s="182"/>
    </row>
    <row r="89" spans="1:16" ht="12.75">
      <c r="A89" s="296"/>
      <c r="B89" s="171" t="s">
        <v>117</v>
      </c>
      <c r="C89" s="172"/>
      <c r="D89" s="177"/>
      <c r="E89" s="177"/>
      <c r="F89" s="171" t="s">
        <v>117</v>
      </c>
      <c r="G89" s="188"/>
      <c r="H89" s="213"/>
      <c r="I89" s="297"/>
      <c r="J89" s="209"/>
      <c r="K89" s="209"/>
      <c r="L89" s="181"/>
      <c r="M89" s="182"/>
      <c r="N89" s="182"/>
      <c r="O89" s="182"/>
      <c r="P89" s="182"/>
    </row>
    <row r="90" spans="1:16" ht="12.75">
      <c r="A90" s="296"/>
      <c r="B90" s="171"/>
      <c r="C90" s="172"/>
      <c r="D90" s="177"/>
      <c r="E90" s="177"/>
      <c r="F90" s="171"/>
      <c r="G90" s="188"/>
      <c r="H90" s="213"/>
      <c r="I90" s="297"/>
      <c r="J90" s="209"/>
      <c r="K90" s="209"/>
      <c r="L90" s="181"/>
      <c r="M90" s="182"/>
      <c r="N90" s="182"/>
      <c r="O90" s="182"/>
      <c r="P90" s="182"/>
    </row>
    <row r="91" spans="1:16" ht="12.75">
      <c r="A91" s="296"/>
      <c r="B91" s="171"/>
      <c r="C91" s="172"/>
      <c r="D91" s="177"/>
      <c r="E91" s="177"/>
      <c r="F91" s="171"/>
      <c r="G91" s="188"/>
      <c r="H91" s="213"/>
      <c r="I91" s="297"/>
      <c r="J91" s="209"/>
      <c r="K91" s="209"/>
      <c r="L91" s="181"/>
      <c r="M91" s="182"/>
      <c r="N91" s="182"/>
      <c r="O91" s="182"/>
      <c r="P91" s="182"/>
    </row>
    <row r="92" spans="1:9" ht="12.75">
      <c r="A92" s="502" t="s">
        <v>118</v>
      </c>
      <c r="B92" s="502"/>
      <c r="C92" s="502"/>
      <c r="D92" s="502"/>
      <c r="E92" s="502"/>
      <c r="F92" s="502"/>
      <c r="G92" s="502"/>
      <c r="H92" s="502"/>
      <c r="I92" s="502"/>
    </row>
    <row r="93" spans="1:9" ht="12.75">
      <c r="A93" s="495" t="s">
        <v>165</v>
      </c>
      <c r="B93" s="495"/>
      <c r="C93" s="495"/>
      <c r="D93" s="495"/>
      <c r="E93" s="495"/>
      <c r="F93" s="495"/>
      <c r="G93" s="495"/>
      <c r="H93" s="495"/>
      <c r="I93" s="495"/>
    </row>
    <row r="94" spans="1:9" ht="12.75">
      <c r="A94" s="495" t="s">
        <v>166</v>
      </c>
      <c r="B94" s="495"/>
      <c r="C94" s="495"/>
      <c r="D94" s="495"/>
      <c r="E94" s="495"/>
      <c r="F94" s="495"/>
      <c r="G94" s="495"/>
      <c r="H94" s="495"/>
      <c r="I94" s="495"/>
    </row>
    <row r="95" spans="1:9" ht="12.75">
      <c r="A95" s="495" t="s">
        <v>167</v>
      </c>
      <c r="B95" s="495"/>
      <c r="C95" s="495"/>
      <c r="D95" s="495"/>
      <c r="E95" s="495"/>
      <c r="F95" s="495"/>
      <c r="G95" s="495"/>
      <c r="H95" s="495"/>
      <c r="I95" s="495"/>
    </row>
    <row r="97" ht="12.75">
      <c r="C97" s="250" t="s">
        <v>122</v>
      </c>
    </row>
    <row r="99" ht="12.75">
      <c r="C99" s="250" t="s">
        <v>168</v>
      </c>
    </row>
    <row r="100" ht="12.75">
      <c r="C100" s="265">
        <v>1</v>
      </c>
    </row>
    <row r="101" ht="12.75">
      <c r="C101" s="298">
        <v>2</v>
      </c>
    </row>
    <row r="102" ht="12.75">
      <c r="C102" s="299">
        <v>3</v>
      </c>
    </row>
    <row r="103" ht="12.75">
      <c r="C103" s="265">
        <v>4</v>
      </c>
    </row>
    <row r="105" ht="12.75">
      <c r="C105" s="250" t="s">
        <v>20</v>
      </c>
    </row>
    <row r="106" ht="12.75">
      <c r="C106" s="300" t="s">
        <v>169</v>
      </c>
    </row>
    <row r="107" ht="12.75">
      <c r="C107" s="300" t="s">
        <v>139</v>
      </c>
    </row>
    <row r="108" ht="12.75">
      <c r="C108" s="300" t="s">
        <v>170</v>
      </c>
    </row>
    <row r="109" ht="12.75">
      <c r="C109" s="300" t="s">
        <v>141</v>
      </c>
    </row>
    <row r="110" ht="12.75">
      <c r="C110" s="300" t="s">
        <v>95</v>
      </c>
    </row>
    <row r="111" ht="12.75">
      <c r="C111" s="300" t="s">
        <v>96</v>
      </c>
    </row>
    <row r="112" ht="12.75">
      <c r="C112" s="300" t="s">
        <v>97</v>
      </c>
    </row>
    <row r="113" ht="12.75">
      <c r="C113" s="300" t="s">
        <v>98</v>
      </c>
    </row>
    <row r="114" ht="12.75">
      <c r="C114" s="301" t="s">
        <v>142</v>
      </c>
    </row>
    <row r="115" ht="12.75">
      <c r="C115" s="301" t="s">
        <v>143</v>
      </c>
    </row>
    <row r="116" ht="12.75">
      <c r="C116" s="301" t="s">
        <v>144</v>
      </c>
    </row>
    <row r="117" ht="12.75">
      <c r="C117" s="301" t="s">
        <v>145</v>
      </c>
    </row>
    <row r="119" ht="12.75">
      <c r="C119" s="250" t="s">
        <v>171</v>
      </c>
    </row>
    <row r="120" ht="12.75">
      <c r="C120" s="301"/>
    </row>
    <row r="121" ht="12.75">
      <c r="C121" s="300" t="s">
        <v>172</v>
      </c>
    </row>
    <row r="122" ht="12.75">
      <c r="C122" s="300" t="s">
        <v>173</v>
      </c>
    </row>
    <row r="123" ht="12.75">
      <c r="C123" s="300" t="s">
        <v>163</v>
      </c>
    </row>
    <row r="124" ht="12.75">
      <c r="C124" s="300" t="s">
        <v>174</v>
      </c>
    </row>
    <row r="125" ht="12.75">
      <c r="C125" s="300" t="s">
        <v>175</v>
      </c>
    </row>
    <row r="126" ht="12.75">
      <c r="C126" s="300"/>
    </row>
  </sheetData>
  <sheetProtection/>
  <mergeCells count="36">
    <mergeCell ref="E9:E10"/>
    <mergeCell ref="F9:G9"/>
    <mergeCell ref="A1:I1"/>
    <mergeCell ref="A3:D3"/>
    <mergeCell ref="A4:K4"/>
    <mergeCell ref="A5:C5"/>
    <mergeCell ref="D5:M5"/>
    <mergeCell ref="A7:K7"/>
    <mergeCell ref="H9:K9"/>
    <mergeCell ref="L9:L10"/>
    <mergeCell ref="M9:P9"/>
    <mergeCell ref="A11:P11"/>
    <mergeCell ref="A25:E25"/>
    <mergeCell ref="I25:J25"/>
    <mergeCell ref="A9:A10"/>
    <mergeCell ref="B9:B10"/>
    <mergeCell ref="C9:C10"/>
    <mergeCell ref="D9:D10"/>
    <mergeCell ref="A26:P26"/>
    <mergeCell ref="A39:E39"/>
    <mergeCell ref="I39:J39"/>
    <mergeCell ref="A40:P40"/>
    <mergeCell ref="A54:E54"/>
    <mergeCell ref="I54:J54"/>
    <mergeCell ref="A55:P55"/>
    <mergeCell ref="A67:E67"/>
    <mergeCell ref="I67:J67"/>
    <mergeCell ref="A68:P68"/>
    <mergeCell ref="A82:E82"/>
    <mergeCell ref="I82:J82"/>
    <mergeCell ref="A83:C83"/>
    <mergeCell ref="A84:D85"/>
    <mergeCell ref="A92:I92"/>
    <mergeCell ref="A93:I93"/>
    <mergeCell ref="A94:I94"/>
    <mergeCell ref="A95:I95"/>
  </mergeCells>
  <conditionalFormatting sqref="K89:K65536 L87:M88 H69:H80 K84:K86 H87:H65536 H56:H66 H41:H51 H27:H36 H7:H8 K7:K8 K4 H4 H12:H24 K12:K24 K27:K38 K56:K66 K69:K81 K41:K53">
    <cfRule type="cellIs" priority="14" dxfId="2" operator="lessThan" stopIfTrue="1">
      <formula>0</formula>
    </cfRule>
  </conditionalFormatting>
  <conditionalFormatting sqref="D69:D77 D56:D63 D27:D34 D41:D48 D12:D20">
    <cfRule type="cellIs" priority="13" dxfId="14" operator="lessThan" stopIfTrue="1">
      <formula>0</formula>
    </cfRule>
  </conditionalFormatting>
  <conditionalFormatting sqref="D69">
    <cfRule type="cellIs" priority="12" dxfId="14" operator="lessThan" stopIfTrue="1">
      <formula>0</formula>
    </cfRule>
  </conditionalFormatting>
  <conditionalFormatting sqref="H37">
    <cfRule type="cellIs" priority="8" dxfId="2" operator="lessThan" stopIfTrue="1">
      <formula>0</formula>
    </cfRule>
  </conditionalFormatting>
  <conditionalFormatting sqref="H38">
    <cfRule type="cellIs" priority="10" dxfId="2" operator="lessThan" stopIfTrue="1">
      <formula>0</formula>
    </cfRule>
  </conditionalFormatting>
  <conditionalFormatting sqref="D38">
    <cfRule type="cellIs" priority="11" dxfId="14" operator="lessThan" stopIfTrue="1">
      <formula>0</formula>
    </cfRule>
  </conditionalFormatting>
  <conditionalFormatting sqref="H52">
    <cfRule type="cellIs" priority="4" dxfId="2" operator="lessThan" stopIfTrue="1">
      <formula>0</formula>
    </cfRule>
  </conditionalFormatting>
  <conditionalFormatting sqref="D37">
    <cfRule type="cellIs" priority="9" dxfId="14" operator="lessThan" stopIfTrue="1">
      <formula>0</formula>
    </cfRule>
  </conditionalFormatting>
  <conditionalFormatting sqref="H53">
    <cfRule type="cellIs" priority="6" dxfId="2" operator="lessThan" stopIfTrue="1">
      <formula>0</formula>
    </cfRule>
  </conditionalFormatting>
  <conditionalFormatting sqref="D53">
    <cfRule type="cellIs" priority="7" dxfId="14" operator="lessThan" stopIfTrue="1">
      <formula>0</formula>
    </cfRule>
  </conditionalFormatting>
  <conditionalFormatting sqref="D52">
    <cfRule type="cellIs" priority="5" dxfId="14" operator="lessThan" stopIfTrue="1">
      <formula>0</formula>
    </cfRule>
  </conditionalFormatting>
  <conditionalFormatting sqref="H81">
    <cfRule type="cellIs" priority="2" dxfId="2" operator="lessThan" stopIfTrue="1">
      <formula>0</formula>
    </cfRule>
  </conditionalFormatting>
  <conditionalFormatting sqref="D81">
    <cfRule type="cellIs" priority="3" dxfId="14" operator="lessThan" stopIfTrue="1">
      <formula>0</formula>
    </cfRule>
  </conditionalFormatting>
  <conditionalFormatting sqref="D81">
    <cfRule type="cellIs" priority="1" dxfId="14" operator="lessThan" stopIfTrue="1">
      <formula>0</formula>
    </cfRule>
  </conditionalFormatting>
  <dataValidations count="7">
    <dataValidation type="list" allowBlank="1" showInputMessage="1" showErrorMessage="1" sqref="L81">
      <formula1>$C$115:$C$119</formula1>
    </dataValidation>
    <dataValidation type="list" allowBlank="1" showInputMessage="1" showErrorMessage="1" sqref="L37:L38 L52:L53">
      <formula1>$C$117:$C$121</formula1>
    </dataValidation>
    <dataValidation type="list" allowBlank="1" showInputMessage="1" showErrorMessage="1" sqref="L27:L36 L56:L66 L41:L51 L12:L24 L69:L80">
      <formula1>$C$121:$C$125</formula1>
    </dataValidation>
    <dataValidation type="list" allowBlank="1" showInputMessage="1" showErrorMessage="1" sqref="I69:I81 I41:I53 I27:I38 I56:I66 I12:I24">
      <formula1>$C$100:$C$103</formula1>
    </dataValidation>
    <dataValidation type="list" allowBlank="1" showInputMessage="1" showErrorMessage="1" prompt="Neleży wybrać z listy właściwy miesiąc okresu sprawozdawczego" sqref="M10:P10">
      <formula1>$C$106:$C$117</formula1>
    </dataValidation>
    <dataValidation allowBlank="1" showInputMessage="1" showErrorMessage="1" prompt="Należy wybrać z listy rozwijanej" error="Proszę wybrać z listy." sqref="D6:M6"/>
    <dataValidation allowBlank="1" showInputMessage="1" showErrorMessage="1" prompt="Informacja zaciąga się z innego arkusza" error="Proszę wybrać z listy." sqref="D5:M5"/>
  </dataValidations>
  <printOptions/>
  <pageMargins left="0.7" right="0.7" top="0.75" bottom="0.75" header="0.3" footer="0.3"/>
  <pageSetup orientation="portrait" paperSize="9"/>
  <ignoredErrors>
    <ignoredError sqref="O41:O5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3.8515625" style="343" customWidth="1"/>
    <col min="2" max="2" width="34.28125" style="309" customWidth="1"/>
    <col min="3" max="3" width="17.421875" style="309" customWidth="1"/>
    <col min="4" max="4" width="16.28125" style="309" customWidth="1"/>
    <col min="5" max="5" width="26.421875" style="309" customWidth="1"/>
    <col min="6" max="6" width="12.421875" style="309" customWidth="1"/>
    <col min="7" max="7" width="28.8515625" style="309" customWidth="1"/>
  </cols>
  <sheetData>
    <row r="1" spans="1:8" s="305" customFormat="1" ht="30" customHeight="1">
      <c r="A1" s="621" t="s">
        <v>211</v>
      </c>
      <c r="B1" s="621"/>
      <c r="C1" s="621"/>
      <c r="D1" s="621"/>
      <c r="E1" s="621"/>
      <c r="F1" s="621"/>
      <c r="G1" s="621"/>
      <c r="H1" s="621"/>
    </row>
    <row r="2" spans="1:7" ht="12.75">
      <c r="A2" s="303"/>
      <c r="B2" s="303"/>
      <c r="C2" s="303"/>
      <c r="D2" s="303"/>
      <c r="E2" s="303"/>
      <c r="F2" s="303"/>
      <c r="G2" s="303"/>
    </row>
    <row r="3" spans="1:7" ht="12.75">
      <c r="A3" s="304"/>
      <c r="B3" s="636" t="s">
        <v>180</v>
      </c>
      <c r="C3" s="637"/>
      <c r="D3" s="637"/>
      <c r="E3" s="638"/>
      <c r="F3" s="305"/>
      <c r="G3" s="305"/>
    </row>
    <row r="4" spans="1:7" ht="12.75">
      <c r="A4" s="306"/>
      <c r="B4" s="639"/>
      <c r="C4" s="640"/>
      <c r="D4" s="640"/>
      <c r="E4" s="641"/>
      <c r="F4" s="307"/>
      <c r="G4" s="307"/>
    </row>
    <row r="5" spans="1:7" ht="12.75">
      <c r="A5" s="308"/>
      <c r="F5" s="307"/>
      <c r="G5" s="307"/>
    </row>
    <row r="6" spans="1:7" ht="26.25" customHeight="1">
      <c r="A6" s="310"/>
      <c r="B6" s="642" t="s">
        <v>181</v>
      </c>
      <c r="C6" s="643"/>
      <c r="D6" s="643"/>
      <c r="E6" s="644"/>
      <c r="F6" s="645" t="s">
        <v>210</v>
      </c>
      <c r="G6" s="646"/>
    </row>
    <row r="7" spans="1:7" ht="12.75">
      <c r="A7" s="306"/>
      <c r="B7" s="627"/>
      <c r="C7" s="628"/>
      <c r="D7" s="628"/>
      <c r="E7" s="629"/>
      <c r="F7" s="630"/>
      <c r="G7" s="631"/>
    </row>
    <row r="8" spans="1:7" ht="12.75">
      <c r="A8" s="308"/>
      <c r="B8" s="627"/>
      <c r="C8" s="628"/>
      <c r="D8" s="628"/>
      <c r="E8" s="629"/>
      <c r="F8" s="630"/>
      <c r="G8" s="631"/>
    </row>
    <row r="9" spans="1:7" ht="12.75">
      <c r="A9" s="308"/>
      <c r="B9" s="627"/>
      <c r="C9" s="628"/>
      <c r="D9" s="628"/>
      <c r="E9" s="629"/>
      <c r="F9" s="630"/>
      <c r="G9" s="631"/>
    </row>
    <row r="10" spans="1:7" ht="12.75">
      <c r="A10" s="310"/>
      <c r="B10" s="311"/>
      <c r="C10" s="311"/>
      <c r="D10" s="305"/>
      <c r="E10" s="305"/>
      <c r="F10" s="312"/>
      <c r="G10" s="305"/>
    </row>
    <row r="11" spans="1:7" ht="12.75">
      <c r="A11" s="305"/>
      <c r="B11" s="632" t="s">
        <v>182</v>
      </c>
      <c r="C11" s="632"/>
      <c r="D11" s="632"/>
      <c r="E11" s="632"/>
      <c r="F11" s="307"/>
      <c r="G11" s="305"/>
    </row>
    <row r="12" spans="1:7" ht="12.75">
      <c r="A12" s="310"/>
      <c r="B12" s="633"/>
      <c r="C12" s="634"/>
      <c r="D12" s="634"/>
      <c r="E12" s="635"/>
      <c r="F12" s="307"/>
      <c r="G12" s="305"/>
    </row>
    <row r="13" spans="1:7" ht="12.75">
      <c r="A13" s="310"/>
      <c r="B13" s="311"/>
      <c r="C13" s="311"/>
      <c r="D13" s="305"/>
      <c r="E13" s="305"/>
      <c r="F13" s="305"/>
      <c r="G13" s="313"/>
    </row>
    <row r="14" spans="1:7" ht="12.75">
      <c r="A14" s="314">
        <v>1</v>
      </c>
      <c r="B14" s="315">
        <v>2</v>
      </c>
      <c r="C14" s="315">
        <v>3</v>
      </c>
      <c r="D14" s="315">
        <v>4</v>
      </c>
      <c r="E14" s="315">
        <v>5</v>
      </c>
      <c r="F14" s="316">
        <v>6</v>
      </c>
      <c r="G14" s="316">
        <v>7</v>
      </c>
    </row>
    <row r="15" spans="1:7" ht="112.5">
      <c r="A15" s="317" t="s">
        <v>83</v>
      </c>
      <c r="B15" s="318" t="s">
        <v>183</v>
      </c>
      <c r="C15" s="319" t="s">
        <v>184</v>
      </c>
      <c r="D15" s="318" t="s">
        <v>185</v>
      </c>
      <c r="E15" s="317" t="s">
        <v>186</v>
      </c>
      <c r="F15" s="318" t="s">
        <v>187</v>
      </c>
      <c r="G15" s="320" t="s">
        <v>188</v>
      </c>
    </row>
    <row r="16" spans="1:7" ht="12.75">
      <c r="A16" s="321">
        <v>1</v>
      </c>
      <c r="B16" s="322"/>
      <c r="C16" s="323"/>
      <c r="D16" s="324"/>
      <c r="E16" s="325"/>
      <c r="F16" s="326"/>
      <c r="G16" s="326"/>
    </row>
    <row r="17" spans="1:7" ht="12.75">
      <c r="A17" s="321">
        <v>2</v>
      </c>
      <c r="B17" s="322"/>
      <c r="C17" s="323"/>
      <c r="D17" s="324"/>
      <c r="E17" s="325"/>
      <c r="F17" s="326"/>
      <c r="G17" s="326"/>
    </row>
    <row r="18" spans="1:7" ht="12.75">
      <c r="A18" s="321">
        <v>3</v>
      </c>
      <c r="B18" s="322"/>
      <c r="C18" s="323"/>
      <c r="D18" s="324"/>
      <c r="E18" s="325"/>
      <c r="F18" s="326"/>
      <c r="G18" s="326"/>
    </row>
    <row r="19" spans="1:7" ht="12.75">
      <c r="A19" s="321">
        <v>4</v>
      </c>
      <c r="B19" s="322"/>
      <c r="C19" s="323"/>
      <c r="D19" s="324"/>
      <c r="E19" s="325"/>
      <c r="F19" s="326"/>
      <c r="G19" s="326"/>
    </row>
    <row r="20" spans="1:7" ht="12.75">
      <c r="A20" s="321">
        <v>5</v>
      </c>
      <c r="B20" s="322"/>
      <c r="C20" s="323"/>
      <c r="D20" s="324"/>
      <c r="E20" s="325"/>
      <c r="F20" s="326"/>
      <c r="G20" s="326"/>
    </row>
    <row r="21" spans="1:7" ht="12.75">
      <c r="A21" s="321">
        <v>6</v>
      </c>
      <c r="B21" s="322"/>
      <c r="C21" s="323"/>
      <c r="D21" s="324"/>
      <c r="E21" s="325"/>
      <c r="F21" s="326"/>
      <c r="G21" s="326"/>
    </row>
    <row r="22" spans="1:7" ht="12.75">
      <c r="A22" s="321">
        <v>7</v>
      </c>
      <c r="B22" s="322"/>
      <c r="C22" s="323"/>
      <c r="D22" s="324"/>
      <c r="E22" s="325"/>
      <c r="F22" s="326"/>
      <c r="G22" s="326"/>
    </row>
    <row r="23" spans="1:7" ht="12.75">
      <c r="A23" s="321">
        <v>8</v>
      </c>
      <c r="B23" s="322"/>
      <c r="C23" s="323"/>
      <c r="D23" s="324"/>
      <c r="E23" s="325"/>
      <c r="F23" s="326"/>
      <c r="G23" s="326"/>
    </row>
    <row r="24" spans="1:7" ht="12.75">
      <c r="A24" s="321">
        <v>9</v>
      </c>
      <c r="B24" s="322"/>
      <c r="C24" s="323"/>
      <c r="D24" s="324"/>
      <c r="E24" s="325"/>
      <c r="F24" s="326"/>
      <c r="G24" s="326"/>
    </row>
    <row r="25" spans="1:7" ht="12.75">
      <c r="A25" s="321">
        <v>10</v>
      </c>
      <c r="B25" s="322"/>
      <c r="C25" s="323"/>
      <c r="D25" s="324"/>
      <c r="E25" s="325"/>
      <c r="F25" s="326"/>
      <c r="G25" s="326"/>
    </row>
    <row r="26" spans="1:7" ht="21" customHeight="1">
      <c r="A26" s="327"/>
      <c r="B26" s="328"/>
      <c r="C26" s="329"/>
      <c r="D26" s="330"/>
      <c r="E26" s="331"/>
      <c r="F26" s="332"/>
      <c r="G26" s="332"/>
    </row>
    <row r="27" spans="1:7" ht="21" customHeight="1">
      <c r="A27" s="327"/>
      <c r="B27" s="622" t="s">
        <v>189</v>
      </c>
      <c r="C27" s="623"/>
      <c r="D27" s="623"/>
      <c r="E27" s="623"/>
      <c r="F27" s="623"/>
      <c r="G27" s="623"/>
    </row>
    <row r="28" spans="1:7" ht="21" customHeight="1">
      <c r="A28" s="327"/>
      <c r="B28" s="333"/>
      <c r="C28" s="334"/>
      <c r="D28" s="334"/>
      <c r="E28" s="334"/>
      <c r="F28" s="334"/>
      <c r="G28" s="334"/>
    </row>
    <row r="29" spans="1:7" ht="21" customHeight="1">
      <c r="A29" s="327"/>
      <c r="B29" s="335" t="s">
        <v>190</v>
      </c>
      <c r="C29" s="329"/>
      <c r="D29" s="330"/>
      <c r="E29" s="331"/>
      <c r="F29" s="332"/>
      <c r="G29" s="336"/>
    </row>
    <row r="30" spans="1:7" ht="21" customHeight="1">
      <c r="A30" s="327"/>
      <c r="B30" s="328" t="s">
        <v>191</v>
      </c>
      <c r="C30" s="329"/>
      <c r="D30" s="330"/>
      <c r="E30" s="331"/>
      <c r="F30" s="332"/>
      <c r="G30" s="336"/>
    </row>
    <row r="31" spans="1:7" ht="21" customHeight="1">
      <c r="A31" s="327"/>
      <c r="B31" s="328"/>
      <c r="C31" s="329"/>
      <c r="D31" s="330"/>
      <c r="E31" s="331"/>
      <c r="F31" s="332"/>
      <c r="G31" s="336"/>
    </row>
    <row r="32" spans="1:7" ht="21" customHeight="1">
      <c r="A32" s="327"/>
      <c r="B32" s="624" t="s">
        <v>192</v>
      </c>
      <c r="C32" s="624"/>
      <c r="D32" s="624"/>
      <c r="E32" s="624"/>
      <c r="F32" s="624"/>
      <c r="G32" s="624"/>
    </row>
    <row r="33" spans="1:7" ht="21" customHeight="1">
      <c r="A33" s="327"/>
      <c r="B33" s="625" t="s">
        <v>193</v>
      </c>
      <c r="C33" s="626"/>
      <c r="D33" s="626"/>
      <c r="E33" s="626"/>
      <c r="F33" s="626"/>
      <c r="G33" s="626"/>
    </row>
    <row r="34" spans="1:7" ht="21" customHeight="1">
      <c r="A34" s="327"/>
      <c r="B34" s="622" t="s">
        <v>194</v>
      </c>
      <c r="C34" s="622"/>
      <c r="D34" s="622"/>
      <c r="E34" s="622"/>
      <c r="F34" s="622"/>
      <c r="G34" s="622"/>
    </row>
    <row r="35" spans="1:7" ht="21" customHeight="1">
      <c r="A35" s="327"/>
      <c r="B35" s="622" t="s">
        <v>195</v>
      </c>
      <c r="C35" s="623"/>
      <c r="D35" s="623"/>
      <c r="E35" s="623"/>
      <c r="F35" s="623"/>
      <c r="G35" s="623"/>
    </row>
    <row r="36" spans="1:7" ht="21" customHeight="1">
      <c r="A36" s="327"/>
      <c r="B36" s="622" t="s">
        <v>196</v>
      </c>
      <c r="C36" s="623"/>
      <c r="D36" s="623"/>
      <c r="E36" s="623"/>
      <c r="F36" s="623"/>
      <c r="G36" s="623"/>
    </row>
    <row r="37" spans="1:7" ht="21" customHeight="1">
      <c r="A37" s="327"/>
      <c r="B37" s="622" t="s">
        <v>197</v>
      </c>
      <c r="C37" s="623"/>
      <c r="D37" s="623"/>
      <c r="E37" s="623"/>
      <c r="F37" s="623"/>
      <c r="G37" s="623"/>
    </row>
    <row r="38" spans="1:7" ht="12.75">
      <c r="A38" s="327"/>
      <c r="B38" s="328"/>
      <c r="C38" s="329"/>
      <c r="D38" s="330"/>
      <c r="E38" s="337" t="s">
        <v>198</v>
      </c>
      <c r="F38" s="337" t="s">
        <v>199</v>
      </c>
      <c r="G38" s="336"/>
    </row>
    <row r="39" spans="1:7" ht="12.75">
      <c r="A39" s="327"/>
      <c r="B39" s="328"/>
      <c r="C39" s="329"/>
      <c r="D39" s="330"/>
      <c r="E39" s="337" t="s">
        <v>200</v>
      </c>
      <c r="F39" s="337" t="s">
        <v>201</v>
      </c>
      <c r="G39" s="336"/>
    </row>
    <row r="40" spans="1:7" ht="12.75">
      <c r="A40" s="327"/>
      <c r="B40" s="328"/>
      <c r="C40" s="329"/>
      <c r="D40" s="330"/>
      <c r="E40" s="337" t="s">
        <v>202</v>
      </c>
      <c r="F40" s="337"/>
      <c r="G40" s="336"/>
    </row>
    <row r="41" spans="1:7" ht="12.75">
      <c r="A41" s="327"/>
      <c r="B41" s="328"/>
      <c r="C41" s="329"/>
      <c r="D41" s="330"/>
      <c r="E41" s="337" t="s">
        <v>203</v>
      </c>
      <c r="F41" s="337"/>
      <c r="G41" s="336"/>
    </row>
    <row r="42" spans="1:7" ht="12.75">
      <c r="A42" s="327"/>
      <c r="B42" s="328"/>
      <c r="C42" s="329"/>
      <c r="D42" s="330"/>
      <c r="E42" s="337" t="s">
        <v>204</v>
      </c>
      <c r="F42" s="337"/>
      <c r="G42" s="336"/>
    </row>
    <row r="43" spans="1:7" ht="12.75">
      <c r="A43" s="327"/>
      <c r="B43" s="328"/>
      <c r="C43" s="329"/>
      <c r="D43" s="330"/>
      <c r="E43" s="337" t="s">
        <v>205</v>
      </c>
      <c r="F43" s="337"/>
      <c r="G43" s="336"/>
    </row>
    <row r="44" spans="1:7" ht="12.75">
      <c r="A44" s="327"/>
      <c r="B44" s="328"/>
      <c r="C44" s="329"/>
      <c r="D44" s="330"/>
      <c r="E44" s="337" t="s">
        <v>206</v>
      </c>
      <c r="F44" s="337"/>
      <c r="G44" s="336"/>
    </row>
    <row r="45" spans="1:7" ht="12.75">
      <c r="A45" s="327"/>
      <c r="B45" s="328"/>
      <c r="C45" s="329"/>
      <c r="D45" s="330"/>
      <c r="E45" s="337" t="s">
        <v>207</v>
      </c>
      <c r="F45" s="337"/>
      <c r="G45" s="336"/>
    </row>
    <row r="46" spans="1:7" ht="12.75">
      <c r="A46" s="327"/>
      <c r="B46" s="328"/>
      <c r="C46" s="329"/>
      <c r="D46" s="330"/>
      <c r="E46" s="337" t="s">
        <v>208</v>
      </c>
      <c r="F46" s="337"/>
      <c r="G46" s="336"/>
    </row>
    <row r="47" spans="1:7" ht="19.5">
      <c r="A47" s="327"/>
      <c r="B47" s="328"/>
      <c r="C47" s="329"/>
      <c r="D47" s="330"/>
      <c r="E47" s="338" t="s">
        <v>209</v>
      </c>
      <c r="F47" s="337"/>
      <c r="G47" s="339"/>
    </row>
    <row r="48" spans="1:7" ht="12.75">
      <c r="A48" s="340"/>
      <c r="B48" s="624"/>
      <c r="C48" s="624"/>
      <c r="D48" s="624"/>
      <c r="E48" s="624"/>
      <c r="F48" s="624"/>
      <c r="G48" s="624"/>
    </row>
    <row r="49" spans="1:7" ht="12.75">
      <c r="A49" s="340"/>
      <c r="B49" s="328"/>
      <c r="C49" s="341"/>
      <c r="D49" s="330"/>
      <c r="E49" s="342"/>
      <c r="F49" s="342"/>
      <c r="G49" s="342"/>
    </row>
    <row r="50" spans="1:7" ht="12.75">
      <c r="A50" s="340"/>
      <c r="B50" s="333"/>
      <c r="C50" s="341"/>
      <c r="D50" s="330"/>
      <c r="E50" s="342"/>
      <c r="F50" s="342"/>
      <c r="G50" s="342"/>
    </row>
    <row r="53" spans="1:7" ht="12.75">
      <c r="A53" s="340"/>
      <c r="B53" s="333"/>
      <c r="C53" s="341"/>
      <c r="D53" s="330"/>
      <c r="E53" s="342"/>
      <c r="F53" s="342"/>
      <c r="G53" s="342"/>
    </row>
    <row r="55" spans="1:7" ht="12.75">
      <c r="A55" s="340"/>
      <c r="B55" s="333"/>
      <c r="C55" s="341"/>
      <c r="D55" s="330"/>
      <c r="E55" s="342"/>
      <c r="F55" s="342"/>
      <c r="G55" s="342"/>
    </row>
    <row r="57" spans="1:7" ht="12.75">
      <c r="A57" s="340"/>
      <c r="B57" s="333"/>
      <c r="C57" s="341"/>
      <c r="D57" s="330"/>
      <c r="E57" s="342"/>
      <c r="F57" s="342"/>
      <c r="G57" s="342"/>
    </row>
    <row r="59" spans="1:7" ht="12.75">
      <c r="A59" s="340"/>
      <c r="B59" s="333"/>
      <c r="C59" s="341"/>
      <c r="D59" s="330"/>
      <c r="E59" s="342"/>
      <c r="F59" s="342"/>
      <c r="G59" s="342"/>
    </row>
    <row r="61" spans="1:7" ht="12.75">
      <c r="A61" s="340"/>
      <c r="B61" s="333"/>
      <c r="C61" s="341"/>
      <c r="D61" s="330"/>
      <c r="E61" s="342"/>
      <c r="F61" s="342"/>
      <c r="G61" s="342"/>
    </row>
    <row r="63" spans="1:7" ht="12.75">
      <c r="A63" s="340"/>
      <c r="B63" s="333"/>
      <c r="C63" s="341"/>
      <c r="D63" s="330"/>
      <c r="E63" s="342"/>
      <c r="F63" s="342"/>
      <c r="G63" s="342"/>
    </row>
    <row r="65" spans="1:7" ht="12.75">
      <c r="A65" s="340"/>
      <c r="B65" s="333"/>
      <c r="C65" s="341"/>
      <c r="D65" s="330"/>
      <c r="E65" s="342"/>
      <c r="F65" s="342"/>
      <c r="G65" s="342"/>
    </row>
    <row r="67" spans="1:7" ht="12.75">
      <c r="A67" s="340"/>
      <c r="B67" s="333"/>
      <c r="C67" s="341"/>
      <c r="D67" s="330"/>
      <c r="E67" s="342"/>
      <c r="F67" s="342"/>
      <c r="G67" s="342"/>
    </row>
    <row r="69" spans="1:7" ht="12.75">
      <c r="A69" s="340"/>
      <c r="B69" s="333"/>
      <c r="C69" s="341"/>
      <c r="D69" s="330"/>
      <c r="E69" s="342"/>
      <c r="F69" s="342"/>
      <c r="G69" s="342"/>
    </row>
    <row r="71" spans="1:7" ht="12.75">
      <c r="A71" s="340"/>
      <c r="B71" s="333"/>
      <c r="C71" s="341"/>
      <c r="D71" s="330"/>
      <c r="E71" s="342"/>
      <c r="F71" s="342"/>
      <c r="G71" s="342"/>
    </row>
  </sheetData>
  <sheetProtection/>
  <mergeCells count="21">
    <mergeCell ref="F7:G7"/>
    <mergeCell ref="F8:G8"/>
    <mergeCell ref="B9:E9"/>
    <mergeCell ref="F9:G9"/>
    <mergeCell ref="B11:E11"/>
    <mergeCell ref="B12:E12"/>
    <mergeCell ref="B3:E3"/>
    <mergeCell ref="B4:E4"/>
    <mergeCell ref="B6:E6"/>
    <mergeCell ref="F6:G6"/>
    <mergeCell ref="B7:E7"/>
    <mergeCell ref="A1:H1"/>
    <mergeCell ref="B37:G37"/>
    <mergeCell ref="B48:G48"/>
    <mergeCell ref="B27:G27"/>
    <mergeCell ref="B32:G32"/>
    <mergeCell ref="B33:G33"/>
    <mergeCell ref="B34:G34"/>
    <mergeCell ref="B35:G35"/>
    <mergeCell ref="B36:G36"/>
    <mergeCell ref="B8:E8"/>
  </mergeCells>
  <dataValidations count="4">
    <dataValidation type="list" allowBlank="1" showInputMessage="1" showErrorMessage="1" sqref="E16:E26 E29:E31">
      <formula1>$E$38:$E$47</formula1>
    </dataValidation>
    <dataValidation type="list" allowBlank="1" showInputMessage="1" showErrorMessage="1" sqref="F16:F26 F29:F31">
      <formula1>$F$38:$F$39</formula1>
    </dataValidation>
    <dataValidation type="list" allowBlank="1" showInputMessage="1" showErrorMessage="1" sqref="D57:G59 B7:E9">
      <formula1>$N$38:$N$50</formula1>
    </dataValidation>
    <dataValidation allowBlank="1" showInputMessage="1" showErrorMessage="1" prompt="W przypadku informacji dla kilku programów należy przedstawić je w następujacym formacie: nr Programu/nr pozycji, nr pozycji (np. PL02/1,2,4; PL04/ 5,8,10)" sqref="G16:G2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dtas</dc:creator>
  <cp:keywords/>
  <dc:description/>
  <cp:lastModifiedBy>Justyna Lasota</cp:lastModifiedBy>
  <cp:lastPrinted>2011-05-18T07:07:28Z</cp:lastPrinted>
  <dcterms:created xsi:type="dcterms:W3CDTF">2010-01-27T15:33:22Z</dcterms:created>
  <dcterms:modified xsi:type="dcterms:W3CDTF">2017-12-13T07:09:57Z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